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J62" i="1" s="1"/>
  <c r="G57" i="1"/>
  <c r="E57" i="1"/>
  <c r="D57" i="1"/>
  <c r="G59" i="1" s="1"/>
  <c r="H56" i="1"/>
  <c r="E56" i="1" s="1"/>
  <c r="H55" i="1"/>
  <c r="G55" i="1" s="1"/>
  <c r="H54" i="1"/>
  <c r="E54" i="1" s="1"/>
  <c r="G54" i="1"/>
  <c r="H53" i="1"/>
  <c r="G53" i="1" s="1"/>
  <c r="H52" i="1"/>
  <c r="E52" i="1" s="1"/>
  <c r="G52" i="1"/>
  <c r="H51" i="1"/>
  <c r="G51" i="1" s="1"/>
  <c r="H50" i="1"/>
  <c r="G50" i="1" s="1"/>
  <c r="H49" i="1"/>
  <c r="G49" i="1" s="1"/>
  <c r="H48" i="1"/>
  <c r="E48" i="1" s="1"/>
  <c r="H47" i="1"/>
  <c r="G47" i="1" s="1"/>
  <c r="H46" i="1"/>
  <c r="G46" i="1" s="1"/>
  <c r="H45" i="1"/>
  <c r="G45" i="1" s="1"/>
  <c r="H44" i="1"/>
  <c r="E44" i="1" s="1"/>
  <c r="H43" i="1"/>
  <c r="E43" i="1" s="1"/>
  <c r="H42" i="1"/>
  <c r="G42" i="1" s="1"/>
  <c r="H41" i="1"/>
  <c r="G41" i="1" s="1"/>
  <c r="H40" i="1"/>
  <c r="E40" i="1" s="1"/>
  <c r="H39" i="1"/>
  <c r="E39" i="1" s="1"/>
  <c r="H38" i="1"/>
  <c r="G38" i="1" s="1"/>
  <c r="E38" i="1"/>
  <c r="H37" i="1"/>
  <c r="G37" i="1" s="1"/>
  <c r="H35" i="1"/>
  <c r="E35" i="1" s="1"/>
  <c r="B35" i="1"/>
  <c r="H34" i="1"/>
  <c r="G34" i="1" s="1"/>
  <c r="B34" i="1"/>
  <c r="H33" i="1"/>
  <c r="G33" i="1" s="1"/>
  <c r="B33" i="1"/>
  <c r="H32" i="1"/>
  <c r="G32" i="1" s="1"/>
  <c r="B32" i="1"/>
  <c r="H31" i="1"/>
  <c r="G31" i="1" s="1"/>
  <c r="B31" i="1"/>
  <c r="H30" i="1"/>
  <c r="E30" i="1" s="1"/>
  <c r="B30" i="1"/>
  <c r="H29" i="1"/>
  <c r="G29" i="1" s="1"/>
  <c r="B29" i="1"/>
  <c r="H28" i="1"/>
  <c r="G28" i="1" s="1"/>
  <c r="B28" i="1"/>
  <c r="H27" i="1"/>
  <c r="G27" i="1" s="1"/>
  <c r="B27" i="1"/>
  <c r="H26" i="1"/>
  <c r="G26" i="1" s="1"/>
  <c r="B26" i="1"/>
  <c r="H25" i="1"/>
  <c r="G25" i="1" s="1"/>
  <c r="B25" i="1"/>
  <c r="H24" i="1"/>
  <c r="E24" i="1" s="1"/>
  <c r="B24" i="1"/>
  <c r="H23" i="1"/>
  <c r="G23" i="1" s="1"/>
  <c r="B23" i="1"/>
  <c r="H22" i="1"/>
  <c r="G22" i="1" s="1"/>
  <c r="B22" i="1"/>
  <c r="H21" i="1"/>
  <c r="G21" i="1" s="1"/>
  <c r="B21" i="1"/>
  <c r="H20" i="1"/>
  <c r="E20" i="1" s="1"/>
  <c r="B20" i="1"/>
  <c r="H19" i="1"/>
  <c r="E19" i="1" s="1"/>
  <c r="B19" i="1"/>
  <c r="H18" i="1"/>
  <c r="E18" i="1" s="1"/>
  <c r="B18" i="1"/>
  <c r="H17" i="1"/>
  <c r="G17" i="1" s="1"/>
  <c r="B17" i="1"/>
  <c r="H16" i="1"/>
  <c r="G16" i="1" s="1"/>
  <c r="B16" i="1"/>
  <c r="H15" i="1"/>
  <c r="G15" i="1" s="1"/>
  <c r="E15" i="1"/>
  <c r="B15" i="1"/>
  <c r="H14" i="1"/>
  <c r="G14" i="1" s="1"/>
  <c r="B14" i="1"/>
  <c r="H13" i="1"/>
  <c r="G13" i="1" s="1"/>
  <c r="B13" i="1"/>
  <c r="H12" i="1"/>
  <c r="E12" i="1" s="1"/>
  <c r="B12" i="1"/>
  <c r="H11" i="1"/>
  <c r="G11" i="1" s="1"/>
  <c r="B11" i="1"/>
  <c r="H10" i="1"/>
  <c r="E10" i="1" s="1"/>
  <c r="B10" i="1"/>
  <c r="H9" i="1"/>
  <c r="E9" i="1" s="1"/>
  <c r="B9" i="1"/>
  <c r="H8" i="1"/>
  <c r="G8" i="1" s="1"/>
  <c r="B8" i="1"/>
  <c r="H7" i="1"/>
  <c r="E7" i="1" s="1"/>
  <c r="B7" i="1"/>
  <c r="H6" i="1"/>
  <c r="G6" i="1" s="1"/>
  <c r="B6" i="1"/>
  <c r="H5" i="1"/>
  <c r="G5" i="1" s="1"/>
  <c r="B5" i="1"/>
  <c r="H4" i="1"/>
  <c r="B4" i="1"/>
  <c r="G10" i="1" l="1"/>
  <c r="G24" i="1"/>
  <c r="G43" i="1"/>
  <c r="G9" i="1"/>
  <c r="G30" i="1"/>
  <c r="E47" i="1"/>
  <c r="I57" i="1"/>
  <c r="H57" i="1" s="1"/>
  <c r="E13" i="1"/>
  <c r="E31" i="1"/>
  <c r="E46" i="1"/>
  <c r="E51" i="1"/>
  <c r="E14" i="1"/>
  <c r="G20" i="1"/>
  <c r="E21" i="1"/>
  <c r="G39" i="1"/>
  <c r="E42" i="1"/>
  <c r="G44" i="1"/>
  <c r="G19" i="1"/>
  <c r="E22" i="1"/>
  <c r="E25" i="1"/>
  <c r="E26" i="1"/>
  <c r="E32" i="1"/>
  <c r="E33" i="1"/>
  <c r="G35" i="1"/>
  <c r="G56" i="1"/>
  <c r="E4" i="1"/>
  <c r="E5" i="1"/>
  <c r="G7" i="1"/>
  <c r="E8" i="1"/>
  <c r="G18" i="1"/>
  <c r="E27" i="1"/>
  <c r="E50" i="1"/>
  <c r="E55" i="1"/>
  <c r="G4" i="1"/>
  <c r="G12" i="1"/>
  <c r="G48" i="1"/>
  <c r="F57" i="1"/>
  <c r="G40" i="1"/>
  <c r="E6" i="1"/>
  <c r="E11" i="1"/>
  <c r="E16" i="1"/>
  <c r="E17" i="1"/>
  <c r="E23" i="1"/>
  <c r="E28" i="1"/>
  <c r="E29" i="1"/>
  <c r="E34" i="1"/>
  <c r="E37" i="1"/>
  <c r="E41" i="1"/>
  <c r="E45" i="1"/>
  <c r="E49" i="1"/>
  <c r="E53" i="1"/>
  <c r="I61" i="1" l="1"/>
</calcChain>
</file>

<file path=xl/comments1.xml><?xml version="1.0" encoding="utf-8"?>
<comments xmlns="http://schemas.openxmlformats.org/spreadsheetml/2006/main">
  <authors>
    <author>user</author>
  </authors>
  <commentList>
    <comment ref="D5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Diisi jumlah terduga tuberkulosis</t>
        </r>
      </text>
    </comment>
    <comment ref="I6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isi perkiraan jumlah insiden tuberkulosis</t>
        </r>
      </text>
    </comment>
  </commentList>
</comments>
</file>

<file path=xl/sharedStrings.xml><?xml version="1.0" encoding="utf-8"?>
<sst xmlns="http://schemas.openxmlformats.org/spreadsheetml/2006/main" count="41" uniqueCount="39">
  <si>
    <t>PUSKESMAS</t>
  </si>
  <si>
    <t>JUMLAH TERDUGA TUBERKULOSIS YANG MENDAPATKAN PELAYANAN SESUAI STANDAR</t>
  </si>
  <si>
    <t>JUMLAH SEMUA KASUS TUBERKULOSIS</t>
  </si>
  <si>
    <t>KASUS TUBERKULOSIS ANAK 0-14 TAHUN</t>
  </si>
  <si>
    <t>LAKI-LAKI</t>
  </si>
  <si>
    <t>PEREMPUAN</t>
  </si>
  <si>
    <t>LAKI-LAKI + PEREMPUAN</t>
  </si>
  <si>
    <t>JUMLAH</t>
  </si>
  <si>
    <t>%</t>
  </si>
  <si>
    <t>RUMAH SAKIT UMUM/KLINIK</t>
  </si>
  <si>
    <t>RSUD TANJUNG PURA</t>
  </si>
  <si>
    <t>RSU DELIA</t>
  </si>
  <si>
    <t>RSU PERTAMINA PKL. BRANDAN</t>
  </si>
  <si>
    <t>RSU PTP II TJ. SELAMAT</t>
  </si>
  <si>
    <t>RSU PUTRI BIDADARI</t>
  </si>
  <si>
    <t>RSU WAMPU NORITA</t>
  </si>
  <si>
    <t>RSU MAHKOTA BIDADARI</t>
  </si>
  <si>
    <t>LAPAS NARKOTIKA KELAS II-A LANGKAT</t>
  </si>
  <si>
    <t>LAPAS PEMUDA KELAS III LANGKAT</t>
  </si>
  <si>
    <t>RUTAN KELAS II-B PKL. BRANDAN</t>
  </si>
  <si>
    <t>RUTAN KELAS II-B TANJUNG PURA</t>
  </si>
  <si>
    <t>KLINIK ADISMA HUSADA LANGKAT</t>
  </si>
  <si>
    <t>KLINIK HEPY EDEN</t>
  </si>
  <si>
    <t>KLINIK PRATAMA BAGUS SAMUDERA</t>
  </si>
  <si>
    <t>KLINIK PRATAMA BATANG SERANGAN</t>
  </si>
  <si>
    <t>KLINIK PRATAMA DENDANG TIRTA</t>
  </si>
  <si>
    <t>KLINIK PRATAMA NURINTAN</t>
  </si>
  <si>
    <t>KLINIK STABAT</t>
  </si>
  <si>
    <t>DPM dr. BALADA AMIN</t>
  </si>
  <si>
    <t>DPM dr. RENI JULIANA MANURUNG</t>
  </si>
  <si>
    <t>JUMLAH (KAB/KOTA)</t>
  </si>
  <si>
    <t xml:space="preserve">JUMLAH TERDUGA TUBERKULOSIS </t>
  </si>
  <si>
    <t>% ORANG TERDUGA TUBERKULOSIS (TBC) MENDAPATKAN PELAYANAN TUBERKULOSIS SESUAI STANDAR</t>
  </si>
  <si>
    <t xml:space="preserve">PERKIRAAN INSIDEN TUBERKULOSIS (DALAM ABSOLUT) </t>
  </si>
  <si>
    <t>TREATMENT COVERAGE (TC-%)</t>
  </si>
  <si>
    <t>CAKUPAN PENEMUAN KASUS TUBERKULOSIS ANAK (%)</t>
  </si>
  <si>
    <t>Sumber: Bidang P2p Dinas Kesehatan Kabupaten Langkat</t>
  </si>
  <si>
    <t>Keterangan: Jumlah pasien adalah seluruh pasien tuberkulosis yang ada di wilayah kerja puskesmas tersebut termasuk pasien yang ditemukan di RS, BBKPM/BPKPM/BP4, Lembaga Pemasyarakatan, Rumah Tahanan, Dokter Praktek Mandiri, Klinik dll</t>
  </si>
  <si>
    <t>KODE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</si>
</sst>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(* #,##0.0_);_(* \(#,##0.0\);_(* &quot;-&quot;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3" fillId="0" borderId="11" xfId="1" applyFont="1" applyBorder="1" applyAlignment="1">
      <alignment horizontal="center" vertical="center" wrapText="1"/>
    </xf>
    <xf numFmtId="3" fontId="2" fillId="0" borderId="10" xfId="2" applyNumberFormat="1" applyFont="1" applyBorder="1" applyAlignment="1">
      <alignment vertical="center"/>
    </xf>
    <xf numFmtId="3" fontId="2" fillId="0" borderId="10" xfId="2" applyNumberFormat="1" applyFont="1" applyBorder="1" applyAlignment="1">
      <alignment horizontal="right" vertical="center"/>
    </xf>
    <xf numFmtId="166" fontId="2" fillId="0" borderId="10" xfId="2" applyNumberFormat="1" applyFont="1" applyBorder="1" applyAlignment="1" applyProtection="1">
      <alignment horizontal="right" vertical="center"/>
    </xf>
    <xf numFmtId="3" fontId="2" fillId="0" borderId="10" xfId="2" applyNumberFormat="1" applyFont="1" applyBorder="1" applyAlignment="1" applyProtection="1">
      <alignment horizontal="right" vertical="center"/>
    </xf>
    <xf numFmtId="0" fontId="2" fillId="0" borderId="11" xfId="1" applyFont="1" applyBorder="1" applyAlignment="1">
      <alignment horizontal="left" vertical="center"/>
    </xf>
    <xf numFmtId="3" fontId="2" fillId="0" borderId="11" xfId="2" applyNumberFormat="1" applyFont="1" applyBorder="1" applyAlignment="1">
      <alignment vertical="center"/>
    </xf>
    <xf numFmtId="3" fontId="2" fillId="0" borderId="11" xfId="2" applyNumberFormat="1" applyFont="1" applyBorder="1" applyAlignment="1">
      <alignment horizontal="right" vertical="center"/>
    </xf>
    <xf numFmtId="166" fontId="2" fillId="0" borderId="11" xfId="2" applyNumberFormat="1" applyFont="1" applyBorder="1" applyAlignment="1" applyProtection="1">
      <alignment horizontal="right" vertical="center"/>
    </xf>
    <xf numFmtId="3" fontId="2" fillId="0" borderId="11" xfId="2" applyNumberFormat="1" applyFont="1" applyBorder="1" applyAlignment="1" applyProtection="1">
      <alignment horizontal="right" vertical="center"/>
    </xf>
    <xf numFmtId="3" fontId="2" fillId="0" borderId="11" xfId="1" applyNumberFormat="1" applyFont="1" applyBorder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1" applyNumberFormat="1" applyFont="1" applyAlignment="1">
      <alignment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" fontId="3" fillId="0" borderId="11" xfId="2" applyNumberFormat="1" applyFont="1" applyBorder="1" applyAlignment="1">
      <alignment horizontal="right" vertical="center"/>
    </xf>
    <xf numFmtId="166" fontId="3" fillId="0" borderId="11" xfId="2" applyNumberFormat="1" applyFont="1" applyBorder="1" applyAlignment="1">
      <alignment horizontal="right" vertical="center"/>
    </xf>
    <xf numFmtId="3" fontId="3" fillId="2" borderId="12" xfId="2" applyNumberFormat="1" applyFont="1" applyFill="1" applyBorder="1" applyAlignment="1">
      <alignment horizontal="right" vertical="center"/>
    </xf>
    <xf numFmtId="166" fontId="3" fillId="2" borderId="12" xfId="2" applyNumberFormat="1" applyFont="1" applyFill="1" applyBorder="1" applyAlignment="1">
      <alignment horizontal="right" vertical="center"/>
    </xf>
    <xf numFmtId="3" fontId="3" fillId="2" borderId="8" xfId="2" applyNumberFormat="1" applyFont="1" applyFill="1" applyBorder="1" applyAlignment="1">
      <alignment horizontal="right" vertical="center"/>
    </xf>
    <xf numFmtId="0" fontId="3" fillId="0" borderId="12" xfId="1" applyFont="1" applyBorder="1" applyAlignment="1">
      <alignment horizontal="left" vertical="center"/>
    </xf>
    <xf numFmtId="0" fontId="3" fillId="0" borderId="12" xfId="2" applyNumberFormat="1" applyFont="1" applyBorder="1" applyAlignment="1">
      <alignment horizontal="right" vertical="center"/>
    </xf>
    <xf numFmtId="166" fontId="3" fillId="0" borderId="8" xfId="2" applyNumberFormat="1" applyFont="1" applyBorder="1" applyAlignment="1">
      <alignment horizontal="right" vertical="center"/>
    </xf>
    <xf numFmtId="37" fontId="3" fillId="2" borderId="12" xfId="2" applyNumberFormat="1" applyFont="1" applyFill="1" applyBorder="1" applyAlignment="1">
      <alignment horizontal="right" vertical="center"/>
    </xf>
    <xf numFmtId="0" fontId="3" fillId="2" borderId="12" xfId="2" applyNumberFormat="1" applyFont="1" applyFill="1" applyBorder="1" applyAlignment="1">
      <alignment horizontal="right" vertical="center"/>
    </xf>
    <xf numFmtId="0" fontId="3" fillId="2" borderId="8" xfId="2" applyNumberFormat="1" applyFont="1" applyFill="1" applyBorder="1" applyAlignment="1">
      <alignment horizontal="right" vertical="center"/>
    </xf>
    <xf numFmtId="0" fontId="3" fillId="0" borderId="11" xfId="1" applyFont="1" applyBorder="1" applyAlignment="1">
      <alignment vertical="center"/>
    </xf>
    <xf numFmtId="3" fontId="3" fillId="0" borderId="8" xfId="2" applyNumberFormat="1" applyFont="1" applyBorder="1" applyAlignment="1">
      <alignment vertical="center"/>
    </xf>
    <xf numFmtId="0" fontId="3" fillId="2" borderId="11" xfId="1" applyFont="1" applyFill="1" applyBorder="1" applyAlignment="1">
      <alignment vertical="center"/>
    </xf>
    <xf numFmtId="0" fontId="4" fillId="0" borderId="11" xfId="1" applyFont="1" applyBorder="1" applyAlignment="1">
      <alignment vertical="center"/>
    </xf>
    <xf numFmtId="166" fontId="3" fillId="0" borderId="8" xfId="2" applyNumberFormat="1" applyFont="1" applyBorder="1" applyAlignment="1">
      <alignment vertical="center"/>
    </xf>
    <xf numFmtId="166" fontId="3" fillId="0" borderId="15" xfId="1" applyNumberFormat="1" applyFont="1" applyBorder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right" vertical="center"/>
    </xf>
    <xf numFmtId="0" fontId="3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168" fontId="2" fillId="0" borderId="0" xfId="2" applyNumberFormat="1" applyFont="1" applyAlignment="1">
      <alignment vertical="center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2" fillId="0" borderId="16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1" xfId="1" applyFont="1" applyBorder="1" applyAlignment="1">
      <alignment vertical="center"/>
    </xf>
    <xf numFmtId="0" fontId="1" fillId="0" borderId="11" xfId="1" applyFont="1" applyBorder="1" applyAlignment="1">
      <alignment vertical="center"/>
    </xf>
  </cellXfs>
  <cellStyles count="4">
    <cellStyle name="Comma [0] 2 2" xfId="2"/>
    <cellStyle name="Comma 10" xf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LANGKAT%20LAMPIRAN%20PROF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BAHOROK</v>
          </cell>
        </row>
        <row r="10">
          <cell r="C10" t="str">
            <v>BUKIT LAWANG</v>
          </cell>
        </row>
        <row r="11">
          <cell r="C11" t="str">
            <v>SERAPIT</v>
          </cell>
        </row>
        <row r="12">
          <cell r="C12" t="str">
            <v>TANJUNG LANGKAT</v>
          </cell>
        </row>
        <row r="13">
          <cell r="C13" t="str">
            <v>MARIKE</v>
          </cell>
        </row>
        <row r="14">
          <cell r="C14" t="str">
            <v>NAMU UKUR</v>
          </cell>
        </row>
        <row r="15">
          <cell r="C15" t="str">
            <v>NAMU TERASI</v>
          </cell>
        </row>
        <row r="16">
          <cell r="C16" t="str">
            <v>KUALA</v>
          </cell>
        </row>
        <row r="17">
          <cell r="C17" t="str">
            <v>SAMBIREJO</v>
          </cell>
        </row>
        <row r="18">
          <cell r="C18" t="str">
            <v>SELESAI</v>
          </cell>
        </row>
        <row r="19">
          <cell r="C19" t="str">
            <v>STABAT</v>
          </cell>
        </row>
        <row r="20">
          <cell r="C20" t="str">
            <v>KARANG REJO</v>
          </cell>
        </row>
        <row r="21">
          <cell r="C21" t="str">
            <v>STABAT LAMA</v>
          </cell>
        </row>
        <row r="22">
          <cell r="C22" t="str">
            <v>STUNGKIT</v>
          </cell>
        </row>
        <row r="23">
          <cell r="C23" t="str">
            <v>HINAI KIRI</v>
          </cell>
        </row>
        <row r="24">
          <cell r="C24" t="str">
            <v>DESA TELUK</v>
          </cell>
        </row>
        <row r="25">
          <cell r="C25" t="str">
            <v>SECANGGANG</v>
          </cell>
        </row>
        <row r="26">
          <cell r="C26" t="str">
            <v>TANJUNG BERINGIN</v>
          </cell>
        </row>
        <row r="27">
          <cell r="C27" t="str">
            <v>TANJUNG SELAMAT</v>
          </cell>
        </row>
        <row r="28">
          <cell r="C28" t="str">
            <v>SEI BAMBAN</v>
          </cell>
        </row>
        <row r="29">
          <cell r="C29" t="str">
            <v>SAWIT SEBERANG</v>
          </cell>
        </row>
        <row r="30">
          <cell r="C30" t="str">
            <v>PANTAI CERMIN</v>
          </cell>
        </row>
        <row r="31">
          <cell r="C31" t="str">
            <v>PEMATANG CENGAL</v>
          </cell>
        </row>
        <row r="32">
          <cell r="C32" t="str">
            <v>GEBANG</v>
          </cell>
        </row>
        <row r="33">
          <cell r="C33" t="str">
            <v>SECURAI</v>
          </cell>
        </row>
        <row r="34">
          <cell r="C34" t="str">
            <v>PANGKALAN BRANDAN</v>
          </cell>
        </row>
        <row r="35">
          <cell r="C35" t="str">
            <v>DESA LAMA</v>
          </cell>
        </row>
        <row r="36">
          <cell r="C36" t="str">
            <v>TANGKAHAN DURIAN</v>
          </cell>
        </row>
        <row r="37">
          <cell r="C37" t="str">
            <v>PANGKALAN SUSU</v>
          </cell>
        </row>
        <row r="38">
          <cell r="C38" t="str">
            <v>BERAS BASAH</v>
          </cell>
        </row>
        <row r="39">
          <cell r="C39" t="str">
            <v>BESITANG</v>
          </cell>
        </row>
        <row r="40">
          <cell r="C40" t="str">
            <v>PEMATANG JAYA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8"/>
  <sheetViews>
    <sheetView tabSelected="1" topLeftCell="A23" workbookViewId="0">
      <selection activeCell="A4" sqref="A4:A35"/>
    </sheetView>
  </sheetViews>
  <sheetFormatPr defaultColWidth="10.5703125" defaultRowHeight="15" x14ac:dyDescent="0.2"/>
  <cols>
    <col min="1" max="1" width="15.5703125" style="67" customWidth="1"/>
    <col min="2" max="2" width="48.28515625" style="2" customWidth="1"/>
    <col min="3" max="3" width="25.42578125" style="2" customWidth="1"/>
    <col min="4" max="4" width="33.140625" style="2" customWidth="1"/>
    <col min="5" max="5" width="11.140625" style="2" customWidth="1"/>
    <col min="6" max="6" width="8.140625" style="2" customWidth="1"/>
    <col min="7" max="7" width="10.85546875" style="2" customWidth="1"/>
    <col min="8" max="8" width="8.5703125" style="2" customWidth="1"/>
    <col min="9" max="9" width="15.42578125" style="2" customWidth="1"/>
    <col min="10" max="10" width="18.5703125" style="2" customWidth="1"/>
    <col min="11" max="11" width="16.85546875" style="1" bestFit="1" customWidth="1"/>
    <col min="12" max="246" width="9.140625" style="2" customWidth="1"/>
    <col min="247" max="247" width="5.5703125" style="2" customWidth="1"/>
    <col min="248" max="248" width="21.5703125" style="2" customWidth="1"/>
    <col min="249" max="249" width="19.5703125" style="2" customWidth="1"/>
    <col min="250" max="250" width="10.42578125" style="2" customWidth="1"/>
    <col min="251" max="251" width="10.28515625" style="2" customWidth="1"/>
    <col min="252" max="256" width="10.5703125" style="2"/>
    <col min="257" max="257" width="5.5703125" style="2" customWidth="1"/>
    <col min="258" max="259" width="22.5703125" style="2" customWidth="1"/>
    <col min="260" max="260" width="23.140625" style="2" customWidth="1"/>
    <col min="261" max="265" width="16.85546875" style="2" customWidth="1"/>
    <col min="266" max="266" width="22" style="2" customWidth="1"/>
    <col min="267" max="267" width="16.85546875" style="2" bestFit="1" customWidth="1"/>
    <col min="268" max="502" width="9.140625" style="2" customWidth="1"/>
    <col min="503" max="503" width="5.5703125" style="2" customWidth="1"/>
    <col min="504" max="504" width="21.5703125" style="2" customWidth="1"/>
    <col min="505" max="505" width="19.5703125" style="2" customWidth="1"/>
    <col min="506" max="506" width="10.42578125" style="2" customWidth="1"/>
    <col min="507" max="507" width="10.28515625" style="2" customWidth="1"/>
    <col min="508" max="512" width="10.5703125" style="2"/>
    <col min="513" max="513" width="5.5703125" style="2" customWidth="1"/>
    <col min="514" max="515" width="22.5703125" style="2" customWidth="1"/>
    <col min="516" max="516" width="23.140625" style="2" customWidth="1"/>
    <col min="517" max="521" width="16.85546875" style="2" customWidth="1"/>
    <col min="522" max="522" width="22" style="2" customWidth="1"/>
    <col min="523" max="523" width="16.85546875" style="2" bestFit="1" customWidth="1"/>
    <col min="524" max="758" width="9.140625" style="2" customWidth="1"/>
    <col min="759" max="759" width="5.5703125" style="2" customWidth="1"/>
    <col min="760" max="760" width="21.5703125" style="2" customWidth="1"/>
    <col min="761" max="761" width="19.5703125" style="2" customWidth="1"/>
    <col min="762" max="762" width="10.42578125" style="2" customWidth="1"/>
    <col min="763" max="763" width="10.28515625" style="2" customWidth="1"/>
    <col min="764" max="768" width="10.5703125" style="2"/>
    <col min="769" max="769" width="5.5703125" style="2" customWidth="1"/>
    <col min="770" max="771" width="22.5703125" style="2" customWidth="1"/>
    <col min="772" max="772" width="23.140625" style="2" customWidth="1"/>
    <col min="773" max="777" width="16.85546875" style="2" customWidth="1"/>
    <col min="778" max="778" width="22" style="2" customWidth="1"/>
    <col min="779" max="779" width="16.85546875" style="2" bestFit="1" customWidth="1"/>
    <col min="780" max="1014" width="9.140625" style="2" customWidth="1"/>
    <col min="1015" max="1015" width="5.5703125" style="2" customWidth="1"/>
    <col min="1016" max="1016" width="21.5703125" style="2" customWidth="1"/>
    <col min="1017" max="1017" width="19.5703125" style="2" customWidth="1"/>
    <col min="1018" max="1018" width="10.42578125" style="2" customWidth="1"/>
    <col min="1019" max="1019" width="10.28515625" style="2" customWidth="1"/>
    <col min="1020" max="1024" width="10.5703125" style="2"/>
    <col min="1025" max="1025" width="5.5703125" style="2" customWidth="1"/>
    <col min="1026" max="1027" width="22.5703125" style="2" customWidth="1"/>
    <col min="1028" max="1028" width="23.140625" style="2" customWidth="1"/>
    <col min="1029" max="1033" width="16.85546875" style="2" customWidth="1"/>
    <col min="1034" max="1034" width="22" style="2" customWidth="1"/>
    <col min="1035" max="1035" width="16.85546875" style="2" bestFit="1" customWidth="1"/>
    <col min="1036" max="1270" width="9.140625" style="2" customWidth="1"/>
    <col min="1271" max="1271" width="5.5703125" style="2" customWidth="1"/>
    <col min="1272" max="1272" width="21.5703125" style="2" customWidth="1"/>
    <col min="1273" max="1273" width="19.5703125" style="2" customWidth="1"/>
    <col min="1274" max="1274" width="10.42578125" style="2" customWidth="1"/>
    <col min="1275" max="1275" width="10.28515625" style="2" customWidth="1"/>
    <col min="1276" max="1280" width="10.5703125" style="2"/>
    <col min="1281" max="1281" width="5.5703125" style="2" customWidth="1"/>
    <col min="1282" max="1283" width="22.5703125" style="2" customWidth="1"/>
    <col min="1284" max="1284" width="23.140625" style="2" customWidth="1"/>
    <col min="1285" max="1289" width="16.85546875" style="2" customWidth="1"/>
    <col min="1290" max="1290" width="22" style="2" customWidth="1"/>
    <col min="1291" max="1291" width="16.85546875" style="2" bestFit="1" customWidth="1"/>
    <col min="1292" max="1526" width="9.140625" style="2" customWidth="1"/>
    <col min="1527" max="1527" width="5.5703125" style="2" customWidth="1"/>
    <col min="1528" max="1528" width="21.5703125" style="2" customWidth="1"/>
    <col min="1529" max="1529" width="19.5703125" style="2" customWidth="1"/>
    <col min="1530" max="1530" width="10.42578125" style="2" customWidth="1"/>
    <col min="1531" max="1531" width="10.28515625" style="2" customWidth="1"/>
    <col min="1532" max="1536" width="10.5703125" style="2"/>
    <col min="1537" max="1537" width="5.5703125" style="2" customWidth="1"/>
    <col min="1538" max="1539" width="22.5703125" style="2" customWidth="1"/>
    <col min="1540" max="1540" width="23.140625" style="2" customWidth="1"/>
    <col min="1541" max="1545" width="16.85546875" style="2" customWidth="1"/>
    <col min="1546" max="1546" width="22" style="2" customWidth="1"/>
    <col min="1547" max="1547" width="16.85546875" style="2" bestFit="1" customWidth="1"/>
    <col min="1548" max="1782" width="9.140625" style="2" customWidth="1"/>
    <col min="1783" max="1783" width="5.5703125" style="2" customWidth="1"/>
    <col min="1784" max="1784" width="21.5703125" style="2" customWidth="1"/>
    <col min="1785" max="1785" width="19.5703125" style="2" customWidth="1"/>
    <col min="1786" max="1786" width="10.42578125" style="2" customWidth="1"/>
    <col min="1787" max="1787" width="10.28515625" style="2" customWidth="1"/>
    <col min="1788" max="1792" width="10.5703125" style="2"/>
    <col min="1793" max="1793" width="5.5703125" style="2" customWidth="1"/>
    <col min="1794" max="1795" width="22.5703125" style="2" customWidth="1"/>
    <col min="1796" max="1796" width="23.140625" style="2" customWidth="1"/>
    <col min="1797" max="1801" width="16.85546875" style="2" customWidth="1"/>
    <col min="1802" max="1802" width="22" style="2" customWidth="1"/>
    <col min="1803" max="1803" width="16.85546875" style="2" bestFit="1" customWidth="1"/>
    <col min="1804" max="2038" width="9.140625" style="2" customWidth="1"/>
    <col min="2039" max="2039" width="5.5703125" style="2" customWidth="1"/>
    <col min="2040" max="2040" width="21.5703125" style="2" customWidth="1"/>
    <col min="2041" max="2041" width="19.5703125" style="2" customWidth="1"/>
    <col min="2042" max="2042" width="10.42578125" style="2" customWidth="1"/>
    <col min="2043" max="2043" width="10.28515625" style="2" customWidth="1"/>
    <col min="2044" max="2048" width="10.5703125" style="2"/>
    <col min="2049" max="2049" width="5.5703125" style="2" customWidth="1"/>
    <col min="2050" max="2051" width="22.5703125" style="2" customWidth="1"/>
    <col min="2052" max="2052" width="23.140625" style="2" customWidth="1"/>
    <col min="2053" max="2057" width="16.85546875" style="2" customWidth="1"/>
    <col min="2058" max="2058" width="22" style="2" customWidth="1"/>
    <col min="2059" max="2059" width="16.85546875" style="2" bestFit="1" customWidth="1"/>
    <col min="2060" max="2294" width="9.140625" style="2" customWidth="1"/>
    <col min="2295" max="2295" width="5.5703125" style="2" customWidth="1"/>
    <col min="2296" max="2296" width="21.5703125" style="2" customWidth="1"/>
    <col min="2297" max="2297" width="19.5703125" style="2" customWidth="1"/>
    <col min="2298" max="2298" width="10.42578125" style="2" customWidth="1"/>
    <col min="2299" max="2299" width="10.28515625" style="2" customWidth="1"/>
    <col min="2300" max="2304" width="10.5703125" style="2"/>
    <col min="2305" max="2305" width="5.5703125" style="2" customWidth="1"/>
    <col min="2306" max="2307" width="22.5703125" style="2" customWidth="1"/>
    <col min="2308" max="2308" width="23.140625" style="2" customWidth="1"/>
    <col min="2309" max="2313" width="16.85546875" style="2" customWidth="1"/>
    <col min="2314" max="2314" width="22" style="2" customWidth="1"/>
    <col min="2315" max="2315" width="16.85546875" style="2" bestFit="1" customWidth="1"/>
    <col min="2316" max="2550" width="9.140625" style="2" customWidth="1"/>
    <col min="2551" max="2551" width="5.5703125" style="2" customWidth="1"/>
    <col min="2552" max="2552" width="21.5703125" style="2" customWidth="1"/>
    <col min="2553" max="2553" width="19.5703125" style="2" customWidth="1"/>
    <col min="2554" max="2554" width="10.42578125" style="2" customWidth="1"/>
    <col min="2555" max="2555" width="10.28515625" style="2" customWidth="1"/>
    <col min="2556" max="2560" width="10.5703125" style="2"/>
    <col min="2561" max="2561" width="5.5703125" style="2" customWidth="1"/>
    <col min="2562" max="2563" width="22.5703125" style="2" customWidth="1"/>
    <col min="2564" max="2564" width="23.140625" style="2" customWidth="1"/>
    <col min="2565" max="2569" width="16.85546875" style="2" customWidth="1"/>
    <col min="2570" max="2570" width="22" style="2" customWidth="1"/>
    <col min="2571" max="2571" width="16.85546875" style="2" bestFit="1" customWidth="1"/>
    <col min="2572" max="2806" width="9.140625" style="2" customWidth="1"/>
    <col min="2807" max="2807" width="5.5703125" style="2" customWidth="1"/>
    <col min="2808" max="2808" width="21.5703125" style="2" customWidth="1"/>
    <col min="2809" max="2809" width="19.5703125" style="2" customWidth="1"/>
    <col min="2810" max="2810" width="10.42578125" style="2" customWidth="1"/>
    <col min="2811" max="2811" width="10.28515625" style="2" customWidth="1"/>
    <col min="2812" max="2816" width="10.5703125" style="2"/>
    <col min="2817" max="2817" width="5.5703125" style="2" customWidth="1"/>
    <col min="2818" max="2819" width="22.5703125" style="2" customWidth="1"/>
    <col min="2820" max="2820" width="23.140625" style="2" customWidth="1"/>
    <col min="2821" max="2825" width="16.85546875" style="2" customWidth="1"/>
    <col min="2826" max="2826" width="22" style="2" customWidth="1"/>
    <col min="2827" max="2827" width="16.85546875" style="2" bestFit="1" customWidth="1"/>
    <col min="2828" max="3062" width="9.140625" style="2" customWidth="1"/>
    <col min="3063" max="3063" width="5.5703125" style="2" customWidth="1"/>
    <col min="3064" max="3064" width="21.5703125" style="2" customWidth="1"/>
    <col min="3065" max="3065" width="19.5703125" style="2" customWidth="1"/>
    <col min="3066" max="3066" width="10.42578125" style="2" customWidth="1"/>
    <col min="3067" max="3067" width="10.28515625" style="2" customWidth="1"/>
    <col min="3068" max="3072" width="10.5703125" style="2"/>
    <col min="3073" max="3073" width="5.5703125" style="2" customWidth="1"/>
    <col min="3074" max="3075" width="22.5703125" style="2" customWidth="1"/>
    <col min="3076" max="3076" width="23.140625" style="2" customWidth="1"/>
    <col min="3077" max="3081" width="16.85546875" style="2" customWidth="1"/>
    <col min="3082" max="3082" width="22" style="2" customWidth="1"/>
    <col min="3083" max="3083" width="16.85546875" style="2" bestFit="1" customWidth="1"/>
    <col min="3084" max="3318" width="9.140625" style="2" customWidth="1"/>
    <col min="3319" max="3319" width="5.5703125" style="2" customWidth="1"/>
    <col min="3320" max="3320" width="21.5703125" style="2" customWidth="1"/>
    <col min="3321" max="3321" width="19.5703125" style="2" customWidth="1"/>
    <col min="3322" max="3322" width="10.42578125" style="2" customWidth="1"/>
    <col min="3323" max="3323" width="10.28515625" style="2" customWidth="1"/>
    <col min="3324" max="3328" width="10.5703125" style="2"/>
    <col min="3329" max="3329" width="5.5703125" style="2" customWidth="1"/>
    <col min="3330" max="3331" width="22.5703125" style="2" customWidth="1"/>
    <col min="3332" max="3332" width="23.140625" style="2" customWidth="1"/>
    <col min="3333" max="3337" width="16.85546875" style="2" customWidth="1"/>
    <col min="3338" max="3338" width="22" style="2" customWidth="1"/>
    <col min="3339" max="3339" width="16.85546875" style="2" bestFit="1" customWidth="1"/>
    <col min="3340" max="3574" width="9.140625" style="2" customWidth="1"/>
    <col min="3575" max="3575" width="5.5703125" style="2" customWidth="1"/>
    <col min="3576" max="3576" width="21.5703125" style="2" customWidth="1"/>
    <col min="3577" max="3577" width="19.5703125" style="2" customWidth="1"/>
    <col min="3578" max="3578" width="10.42578125" style="2" customWidth="1"/>
    <col min="3579" max="3579" width="10.28515625" style="2" customWidth="1"/>
    <col min="3580" max="3584" width="10.5703125" style="2"/>
    <col min="3585" max="3585" width="5.5703125" style="2" customWidth="1"/>
    <col min="3586" max="3587" width="22.5703125" style="2" customWidth="1"/>
    <col min="3588" max="3588" width="23.140625" style="2" customWidth="1"/>
    <col min="3589" max="3593" width="16.85546875" style="2" customWidth="1"/>
    <col min="3594" max="3594" width="22" style="2" customWidth="1"/>
    <col min="3595" max="3595" width="16.85546875" style="2" bestFit="1" customWidth="1"/>
    <col min="3596" max="3830" width="9.140625" style="2" customWidth="1"/>
    <col min="3831" max="3831" width="5.5703125" style="2" customWidth="1"/>
    <col min="3832" max="3832" width="21.5703125" style="2" customWidth="1"/>
    <col min="3833" max="3833" width="19.5703125" style="2" customWidth="1"/>
    <col min="3834" max="3834" width="10.42578125" style="2" customWidth="1"/>
    <col min="3835" max="3835" width="10.28515625" style="2" customWidth="1"/>
    <col min="3836" max="3840" width="10.5703125" style="2"/>
    <col min="3841" max="3841" width="5.5703125" style="2" customWidth="1"/>
    <col min="3842" max="3843" width="22.5703125" style="2" customWidth="1"/>
    <col min="3844" max="3844" width="23.140625" style="2" customWidth="1"/>
    <col min="3845" max="3849" width="16.85546875" style="2" customWidth="1"/>
    <col min="3850" max="3850" width="22" style="2" customWidth="1"/>
    <col min="3851" max="3851" width="16.85546875" style="2" bestFit="1" customWidth="1"/>
    <col min="3852" max="4086" width="9.140625" style="2" customWidth="1"/>
    <col min="4087" max="4087" width="5.5703125" style="2" customWidth="1"/>
    <col min="4088" max="4088" width="21.5703125" style="2" customWidth="1"/>
    <col min="4089" max="4089" width="19.5703125" style="2" customWidth="1"/>
    <col min="4090" max="4090" width="10.42578125" style="2" customWidth="1"/>
    <col min="4091" max="4091" width="10.28515625" style="2" customWidth="1"/>
    <col min="4092" max="4096" width="10.5703125" style="2"/>
    <col min="4097" max="4097" width="5.5703125" style="2" customWidth="1"/>
    <col min="4098" max="4099" width="22.5703125" style="2" customWidth="1"/>
    <col min="4100" max="4100" width="23.140625" style="2" customWidth="1"/>
    <col min="4101" max="4105" width="16.85546875" style="2" customWidth="1"/>
    <col min="4106" max="4106" width="22" style="2" customWidth="1"/>
    <col min="4107" max="4107" width="16.85546875" style="2" bestFit="1" customWidth="1"/>
    <col min="4108" max="4342" width="9.140625" style="2" customWidth="1"/>
    <col min="4343" max="4343" width="5.5703125" style="2" customWidth="1"/>
    <col min="4344" max="4344" width="21.5703125" style="2" customWidth="1"/>
    <col min="4345" max="4345" width="19.5703125" style="2" customWidth="1"/>
    <col min="4346" max="4346" width="10.42578125" style="2" customWidth="1"/>
    <col min="4347" max="4347" width="10.28515625" style="2" customWidth="1"/>
    <col min="4348" max="4352" width="10.5703125" style="2"/>
    <col min="4353" max="4353" width="5.5703125" style="2" customWidth="1"/>
    <col min="4354" max="4355" width="22.5703125" style="2" customWidth="1"/>
    <col min="4356" max="4356" width="23.140625" style="2" customWidth="1"/>
    <col min="4357" max="4361" width="16.85546875" style="2" customWidth="1"/>
    <col min="4362" max="4362" width="22" style="2" customWidth="1"/>
    <col min="4363" max="4363" width="16.85546875" style="2" bestFit="1" customWidth="1"/>
    <col min="4364" max="4598" width="9.140625" style="2" customWidth="1"/>
    <col min="4599" max="4599" width="5.5703125" style="2" customWidth="1"/>
    <col min="4600" max="4600" width="21.5703125" style="2" customWidth="1"/>
    <col min="4601" max="4601" width="19.5703125" style="2" customWidth="1"/>
    <col min="4602" max="4602" width="10.42578125" style="2" customWidth="1"/>
    <col min="4603" max="4603" width="10.28515625" style="2" customWidth="1"/>
    <col min="4604" max="4608" width="10.5703125" style="2"/>
    <col min="4609" max="4609" width="5.5703125" style="2" customWidth="1"/>
    <col min="4610" max="4611" width="22.5703125" style="2" customWidth="1"/>
    <col min="4612" max="4612" width="23.140625" style="2" customWidth="1"/>
    <col min="4613" max="4617" width="16.85546875" style="2" customWidth="1"/>
    <col min="4618" max="4618" width="22" style="2" customWidth="1"/>
    <col min="4619" max="4619" width="16.85546875" style="2" bestFit="1" customWidth="1"/>
    <col min="4620" max="4854" width="9.140625" style="2" customWidth="1"/>
    <col min="4855" max="4855" width="5.5703125" style="2" customWidth="1"/>
    <col min="4856" max="4856" width="21.5703125" style="2" customWidth="1"/>
    <col min="4857" max="4857" width="19.5703125" style="2" customWidth="1"/>
    <col min="4858" max="4858" width="10.42578125" style="2" customWidth="1"/>
    <col min="4859" max="4859" width="10.28515625" style="2" customWidth="1"/>
    <col min="4860" max="4864" width="10.5703125" style="2"/>
    <col min="4865" max="4865" width="5.5703125" style="2" customWidth="1"/>
    <col min="4866" max="4867" width="22.5703125" style="2" customWidth="1"/>
    <col min="4868" max="4868" width="23.140625" style="2" customWidth="1"/>
    <col min="4869" max="4873" width="16.85546875" style="2" customWidth="1"/>
    <col min="4874" max="4874" width="22" style="2" customWidth="1"/>
    <col min="4875" max="4875" width="16.85546875" style="2" bestFit="1" customWidth="1"/>
    <col min="4876" max="5110" width="9.140625" style="2" customWidth="1"/>
    <col min="5111" max="5111" width="5.5703125" style="2" customWidth="1"/>
    <col min="5112" max="5112" width="21.5703125" style="2" customWidth="1"/>
    <col min="5113" max="5113" width="19.5703125" style="2" customWidth="1"/>
    <col min="5114" max="5114" width="10.42578125" style="2" customWidth="1"/>
    <col min="5115" max="5115" width="10.28515625" style="2" customWidth="1"/>
    <col min="5116" max="5120" width="10.5703125" style="2"/>
    <col min="5121" max="5121" width="5.5703125" style="2" customWidth="1"/>
    <col min="5122" max="5123" width="22.5703125" style="2" customWidth="1"/>
    <col min="5124" max="5124" width="23.140625" style="2" customWidth="1"/>
    <col min="5125" max="5129" width="16.85546875" style="2" customWidth="1"/>
    <col min="5130" max="5130" width="22" style="2" customWidth="1"/>
    <col min="5131" max="5131" width="16.85546875" style="2" bestFit="1" customWidth="1"/>
    <col min="5132" max="5366" width="9.140625" style="2" customWidth="1"/>
    <col min="5367" max="5367" width="5.5703125" style="2" customWidth="1"/>
    <col min="5368" max="5368" width="21.5703125" style="2" customWidth="1"/>
    <col min="5369" max="5369" width="19.5703125" style="2" customWidth="1"/>
    <col min="5370" max="5370" width="10.42578125" style="2" customWidth="1"/>
    <col min="5371" max="5371" width="10.28515625" style="2" customWidth="1"/>
    <col min="5372" max="5376" width="10.5703125" style="2"/>
    <col min="5377" max="5377" width="5.5703125" style="2" customWidth="1"/>
    <col min="5378" max="5379" width="22.5703125" style="2" customWidth="1"/>
    <col min="5380" max="5380" width="23.140625" style="2" customWidth="1"/>
    <col min="5381" max="5385" width="16.85546875" style="2" customWidth="1"/>
    <col min="5386" max="5386" width="22" style="2" customWidth="1"/>
    <col min="5387" max="5387" width="16.85546875" style="2" bestFit="1" customWidth="1"/>
    <col min="5388" max="5622" width="9.140625" style="2" customWidth="1"/>
    <col min="5623" max="5623" width="5.5703125" style="2" customWidth="1"/>
    <col min="5624" max="5624" width="21.5703125" style="2" customWidth="1"/>
    <col min="5625" max="5625" width="19.5703125" style="2" customWidth="1"/>
    <col min="5626" max="5626" width="10.42578125" style="2" customWidth="1"/>
    <col min="5627" max="5627" width="10.28515625" style="2" customWidth="1"/>
    <col min="5628" max="5632" width="10.5703125" style="2"/>
    <col min="5633" max="5633" width="5.5703125" style="2" customWidth="1"/>
    <col min="5634" max="5635" width="22.5703125" style="2" customWidth="1"/>
    <col min="5636" max="5636" width="23.140625" style="2" customWidth="1"/>
    <col min="5637" max="5641" width="16.85546875" style="2" customWidth="1"/>
    <col min="5642" max="5642" width="22" style="2" customWidth="1"/>
    <col min="5643" max="5643" width="16.85546875" style="2" bestFit="1" customWidth="1"/>
    <col min="5644" max="5878" width="9.140625" style="2" customWidth="1"/>
    <col min="5879" max="5879" width="5.5703125" style="2" customWidth="1"/>
    <col min="5880" max="5880" width="21.5703125" style="2" customWidth="1"/>
    <col min="5881" max="5881" width="19.5703125" style="2" customWidth="1"/>
    <col min="5882" max="5882" width="10.42578125" style="2" customWidth="1"/>
    <col min="5883" max="5883" width="10.28515625" style="2" customWidth="1"/>
    <col min="5884" max="5888" width="10.5703125" style="2"/>
    <col min="5889" max="5889" width="5.5703125" style="2" customWidth="1"/>
    <col min="5890" max="5891" width="22.5703125" style="2" customWidth="1"/>
    <col min="5892" max="5892" width="23.140625" style="2" customWidth="1"/>
    <col min="5893" max="5897" width="16.85546875" style="2" customWidth="1"/>
    <col min="5898" max="5898" width="22" style="2" customWidth="1"/>
    <col min="5899" max="5899" width="16.85546875" style="2" bestFit="1" customWidth="1"/>
    <col min="5900" max="6134" width="9.140625" style="2" customWidth="1"/>
    <col min="6135" max="6135" width="5.5703125" style="2" customWidth="1"/>
    <col min="6136" max="6136" width="21.5703125" style="2" customWidth="1"/>
    <col min="6137" max="6137" width="19.5703125" style="2" customWidth="1"/>
    <col min="6138" max="6138" width="10.42578125" style="2" customWidth="1"/>
    <col min="6139" max="6139" width="10.28515625" style="2" customWidth="1"/>
    <col min="6140" max="6144" width="10.5703125" style="2"/>
    <col min="6145" max="6145" width="5.5703125" style="2" customWidth="1"/>
    <col min="6146" max="6147" width="22.5703125" style="2" customWidth="1"/>
    <col min="6148" max="6148" width="23.140625" style="2" customWidth="1"/>
    <col min="6149" max="6153" width="16.85546875" style="2" customWidth="1"/>
    <col min="6154" max="6154" width="22" style="2" customWidth="1"/>
    <col min="6155" max="6155" width="16.85546875" style="2" bestFit="1" customWidth="1"/>
    <col min="6156" max="6390" width="9.140625" style="2" customWidth="1"/>
    <col min="6391" max="6391" width="5.5703125" style="2" customWidth="1"/>
    <col min="6392" max="6392" width="21.5703125" style="2" customWidth="1"/>
    <col min="6393" max="6393" width="19.5703125" style="2" customWidth="1"/>
    <col min="6394" max="6394" width="10.42578125" style="2" customWidth="1"/>
    <col min="6395" max="6395" width="10.28515625" style="2" customWidth="1"/>
    <col min="6396" max="6400" width="10.5703125" style="2"/>
    <col min="6401" max="6401" width="5.5703125" style="2" customWidth="1"/>
    <col min="6402" max="6403" width="22.5703125" style="2" customWidth="1"/>
    <col min="6404" max="6404" width="23.140625" style="2" customWidth="1"/>
    <col min="6405" max="6409" width="16.85546875" style="2" customWidth="1"/>
    <col min="6410" max="6410" width="22" style="2" customWidth="1"/>
    <col min="6411" max="6411" width="16.85546875" style="2" bestFit="1" customWidth="1"/>
    <col min="6412" max="6646" width="9.140625" style="2" customWidth="1"/>
    <col min="6647" max="6647" width="5.5703125" style="2" customWidth="1"/>
    <col min="6648" max="6648" width="21.5703125" style="2" customWidth="1"/>
    <col min="6649" max="6649" width="19.5703125" style="2" customWidth="1"/>
    <col min="6650" max="6650" width="10.42578125" style="2" customWidth="1"/>
    <col min="6651" max="6651" width="10.28515625" style="2" customWidth="1"/>
    <col min="6652" max="6656" width="10.5703125" style="2"/>
    <col min="6657" max="6657" width="5.5703125" style="2" customWidth="1"/>
    <col min="6658" max="6659" width="22.5703125" style="2" customWidth="1"/>
    <col min="6660" max="6660" width="23.140625" style="2" customWidth="1"/>
    <col min="6661" max="6665" width="16.85546875" style="2" customWidth="1"/>
    <col min="6666" max="6666" width="22" style="2" customWidth="1"/>
    <col min="6667" max="6667" width="16.85546875" style="2" bestFit="1" customWidth="1"/>
    <col min="6668" max="6902" width="9.140625" style="2" customWidth="1"/>
    <col min="6903" max="6903" width="5.5703125" style="2" customWidth="1"/>
    <col min="6904" max="6904" width="21.5703125" style="2" customWidth="1"/>
    <col min="6905" max="6905" width="19.5703125" style="2" customWidth="1"/>
    <col min="6906" max="6906" width="10.42578125" style="2" customWidth="1"/>
    <col min="6907" max="6907" width="10.28515625" style="2" customWidth="1"/>
    <col min="6908" max="6912" width="10.5703125" style="2"/>
    <col min="6913" max="6913" width="5.5703125" style="2" customWidth="1"/>
    <col min="6914" max="6915" width="22.5703125" style="2" customWidth="1"/>
    <col min="6916" max="6916" width="23.140625" style="2" customWidth="1"/>
    <col min="6917" max="6921" width="16.85546875" style="2" customWidth="1"/>
    <col min="6922" max="6922" width="22" style="2" customWidth="1"/>
    <col min="6923" max="6923" width="16.85546875" style="2" bestFit="1" customWidth="1"/>
    <col min="6924" max="7158" width="9.140625" style="2" customWidth="1"/>
    <col min="7159" max="7159" width="5.5703125" style="2" customWidth="1"/>
    <col min="7160" max="7160" width="21.5703125" style="2" customWidth="1"/>
    <col min="7161" max="7161" width="19.5703125" style="2" customWidth="1"/>
    <col min="7162" max="7162" width="10.42578125" style="2" customWidth="1"/>
    <col min="7163" max="7163" width="10.28515625" style="2" customWidth="1"/>
    <col min="7164" max="7168" width="10.5703125" style="2"/>
    <col min="7169" max="7169" width="5.5703125" style="2" customWidth="1"/>
    <col min="7170" max="7171" width="22.5703125" style="2" customWidth="1"/>
    <col min="7172" max="7172" width="23.140625" style="2" customWidth="1"/>
    <col min="7173" max="7177" width="16.85546875" style="2" customWidth="1"/>
    <col min="7178" max="7178" width="22" style="2" customWidth="1"/>
    <col min="7179" max="7179" width="16.85546875" style="2" bestFit="1" customWidth="1"/>
    <col min="7180" max="7414" width="9.140625" style="2" customWidth="1"/>
    <col min="7415" max="7415" width="5.5703125" style="2" customWidth="1"/>
    <col min="7416" max="7416" width="21.5703125" style="2" customWidth="1"/>
    <col min="7417" max="7417" width="19.5703125" style="2" customWidth="1"/>
    <col min="7418" max="7418" width="10.42578125" style="2" customWidth="1"/>
    <col min="7419" max="7419" width="10.28515625" style="2" customWidth="1"/>
    <col min="7420" max="7424" width="10.5703125" style="2"/>
    <col min="7425" max="7425" width="5.5703125" style="2" customWidth="1"/>
    <col min="7426" max="7427" width="22.5703125" style="2" customWidth="1"/>
    <col min="7428" max="7428" width="23.140625" style="2" customWidth="1"/>
    <col min="7429" max="7433" width="16.85546875" style="2" customWidth="1"/>
    <col min="7434" max="7434" width="22" style="2" customWidth="1"/>
    <col min="7435" max="7435" width="16.85546875" style="2" bestFit="1" customWidth="1"/>
    <col min="7436" max="7670" width="9.140625" style="2" customWidth="1"/>
    <col min="7671" max="7671" width="5.5703125" style="2" customWidth="1"/>
    <col min="7672" max="7672" width="21.5703125" style="2" customWidth="1"/>
    <col min="7673" max="7673" width="19.5703125" style="2" customWidth="1"/>
    <col min="7674" max="7674" width="10.42578125" style="2" customWidth="1"/>
    <col min="7675" max="7675" width="10.28515625" style="2" customWidth="1"/>
    <col min="7676" max="7680" width="10.5703125" style="2"/>
    <col min="7681" max="7681" width="5.5703125" style="2" customWidth="1"/>
    <col min="7682" max="7683" width="22.5703125" style="2" customWidth="1"/>
    <col min="7684" max="7684" width="23.140625" style="2" customWidth="1"/>
    <col min="7685" max="7689" width="16.85546875" style="2" customWidth="1"/>
    <col min="7690" max="7690" width="22" style="2" customWidth="1"/>
    <col min="7691" max="7691" width="16.85546875" style="2" bestFit="1" customWidth="1"/>
    <col min="7692" max="7926" width="9.140625" style="2" customWidth="1"/>
    <col min="7927" max="7927" width="5.5703125" style="2" customWidth="1"/>
    <col min="7928" max="7928" width="21.5703125" style="2" customWidth="1"/>
    <col min="7929" max="7929" width="19.5703125" style="2" customWidth="1"/>
    <col min="7930" max="7930" width="10.42578125" style="2" customWidth="1"/>
    <col min="7931" max="7931" width="10.28515625" style="2" customWidth="1"/>
    <col min="7932" max="7936" width="10.5703125" style="2"/>
    <col min="7937" max="7937" width="5.5703125" style="2" customWidth="1"/>
    <col min="7938" max="7939" width="22.5703125" style="2" customWidth="1"/>
    <col min="7940" max="7940" width="23.140625" style="2" customWidth="1"/>
    <col min="7941" max="7945" width="16.85546875" style="2" customWidth="1"/>
    <col min="7946" max="7946" width="22" style="2" customWidth="1"/>
    <col min="7947" max="7947" width="16.85546875" style="2" bestFit="1" customWidth="1"/>
    <col min="7948" max="8182" width="9.140625" style="2" customWidth="1"/>
    <col min="8183" max="8183" width="5.5703125" style="2" customWidth="1"/>
    <col min="8184" max="8184" width="21.5703125" style="2" customWidth="1"/>
    <col min="8185" max="8185" width="19.5703125" style="2" customWidth="1"/>
    <col min="8186" max="8186" width="10.42578125" style="2" customWidth="1"/>
    <col min="8187" max="8187" width="10.28515625" style="2" customWidth="1"/>
    <col min="8188" max="8192" width="10.5703125" style="2"/>
    <col min="8193" max="8193" width="5.5703125" style="2" customWidth="1"/>
    <col min="8194" max="8195" width="22.5703125" style="2" customWidth="1"/>
    <col min="8196" max="8196" width="23.140625" style="2" customWidth="1"/>
    <col min="8197" max="8201" width="16.85546875" style="2" customWidth="1"/>
    <col min="8202" max="8202" width="22" style="2" customWidth="1"/>
    <col min="8203" max="8203" width="16.85546875" style="2" bestFit="1" customWidth="1"/>
    <col min="8204" max="8438" width="9.140625" style="2" customWidth="1"/>
    <col min="8439" max="8439" width="5.5703125" style="2" customWidth="1"/>
    <col min="8440" max="8440" width="21.5703125" style="2" customWidth="1"/>
    <col min="8441" max="8441" width="19.5703125" style="2" customWidth="1"/>
    <col min="8442" max="8442" width="10.42578125" style="2" customWidth="1"/>
    <col min="8443" max="8443" width="10.28515625" style="2" customWidth="1"/>
    <col min="8444" max="8448" width="10.5703125" style="2"/>
    <col min="8449" max="8449" width="5.5703125" style="2" customWidth="1"/>
    <col min="8450" max="8451" width="22.5703125" style="2" customWidth="1"/>
    <col min="8452" max="8452" width="23.140625" style="2" customWidth="1"/>
    <col min="8453" max="8457" width="16.85546875" style="2" customWidth="1"/>
    <col min="8458" max="8458" width="22" style="2" customWidth="1"/>
    <col min="8459" max="8459" width="16.85546875" style="2" bestFit="1" customWidth="1"/>
    <col min="8460" max="8694" width="9.140625" style="2" customWidth="1"/>
    <col min="8695" max="8695" width="5.5703125" style="2" customWidth="1"/>
    <col min="8696" max="8696" width="21.5703125" style="2" customWidth="1"/>
    <col min="8697" max="8697" width="19.5703125" style="2" customWidth="1"/>
    <col min="8698" max="8698" width="10.42578125" style="2" customWidth="1"/>
    <col min="8699" max="8699" width="10.28515625" style="2" customWidth="1"/>
    <col min="8700" max="8704" width="10.5703125" style="2"/>
    <col min="8705" max="8705" width="5.5703125" style="2" customWidth="1"/>
    <col min="8706" max="8707" width="22.5703125" style="2" customWidth="1"/>
    <col min="8708" max="8708" width="23.140625" style="2" customWidth="1"/>
    <col min="8709" max="8713" width="16.85546875" style="2" customWidth="1"/>
    <col min="8714" max="8714" width="22" style="2" customWidth="1"/>
    <col min="8715" max="8715" width="16.85546875" style="2" bestFit="1" customWidth="1"/>
    <col min="8716" max="8950" width="9.140625" style="2" customWidth="1"/>
    <col min="8951" max="8951" width="5.5703125" style="2" customWidth="1"/>
    <col min="8952" max="8952" width="21.5703125" style="2" customWidth="1"/>
    <col min="8953" max="8953" width="19.5703125" style="2" customWidth="1"/>
    <col min="8954" max="8954" width="10.42578125" style="2" customWidth="1"/>
    <col min="8955" max="8955" width="10.28515625" style="2" customWidth="1"/>
    <col min="8956" max="8960" width="10.5703125" style="2"/>
    <col min="8961" max="8961" width="5.5703125" style="2" customWidth="1"/>
    <col min="8962" max="8963" width="22.5703125" style="2" customWidth="1"/>
    <col min="8964" max="8964" width="23.140625" style="2" customWidth="1"/>
    <col min="8965" max="8969" width="16.85546875" style="2" customWidth="1"/>
    <col min="8970" max="8970" width="22" style="2" customWidth="1"/>
    <col min="8971" max="8971" width="16.85546875" style="2" bestFit="1" customWidth="1"/>
    <col min="8972" max="9206" width="9.140625" style="2" customWidth="1"/>
    <col min="9207" max="9207" width="5.5703125" style="2" customWidth="1"/>
    <col min="9208" max="9208" width="21.5703125" style="2" customWidth="1"/>
    <col min="9209" max="9209" width="19.5703125" style="2" customWidth="1"/>
    <col min="9210" max="9210" width="10.42578125" style="2" customWidth="1"/>
    <col min="9211" max="9211" width="10.28515625" style="2" customWidth="1"/>
    <col min="9212" max="9216" width="10.5703125" style="2"/>
    <col min="9217" max="9217" width="5.5703125" style="2" customWidth="1"/>
    <col min="9218" max="9219" width="22.5703125" style="2" customWidth="1"/>
    <col min="9220" max="9220" width="23.140625" style="2" customWidth="1"/>
    <col min="9221" max="9225" width="16.85546875" style="2" customWidth="1"/>
    <col min="9226" max="9226" width="22" style="2" customWidth="1"/>
    <col min="9227" max="9227" width="16.85546875" style="2" bestFit="1" customWidth="1"/>
    <col min="9228" max="9462" width="9.140625" style="2" customWidth="1"/>
    <col min="9463" max="9463" width="5.5703125" style="2" customWidth="1"/>
    <col min="9464" max="9464" width="21.5703125" style="2" customWidth="1"/>
    <col min="9465" max="9465" width="19.5703125" style="2" customWidth="1"/>
    <col min="9466" max="9466" width="10.42578125" style="2" customWidth="1"/>
    <col min="9467" max="9467" width="10.28515625" style="2" customWidth="1"/>
    <col min="9468" max="9472" width="10.5703125" style="2"/>
    <col min="9473" max="9473" width="5.5703125" style="2" customWidth="1"/>
    <col min="9474" max="9475" width="22.5703125" style="2" customWidth="1"/>
    <col min="9476" max="9476" width="23.140625" style="2" customWidth="1"/>
    <col min="9477" max="9481" width="16.85546875" style="2" customWidth="1"/>
    <col min="9482" max="9482" width="22" style="2" customWidth="1"/>
    <col min="9483" max="9483" width="16.85546875" style="2" bestFit="1" customWidth="1"/>
    <col min="9484" max="9718" width="9.140625" style="2" customWidth="1"/>
    <col min="9719" max="9719" width="5.5703125" style="2" customWidth="1"/>
    <col min="9720" max="9720" width="21.5703125" style="2" customWidth="1"/>
    <col min="9721" max="9721" width="19.5703125" style="2" customWidth="1"/>
    <col min="9722" max="9722" width="10.42578125" style="2" customWidth="1"/>
    <col min="9723" max="9723" width="10.28515625" style="2" customWidth="1"/>
    <col min="9724" max="9728" width="10.5703125" style="2"/>
    <col min="9729" max="9729" width="5.5703125" style="2" customWidth="1"/>
    <col min="9730" max="9731" width="22.5703125" style="2" customWidth="1"/>
    <col min="9732" max="9732" width="23.140625" style="2" customWidth="1"/>
    <col min="9733" max="9737" width="16.85546875" style="2" customWidth="1"/>
    <col min="9738" max="9738" width="22" style="2" customWidth="1"/>
    <col min="9739" max="9739" width="16.85546875" style="2" bestFit="1" customWidth="1"/>
    <col min="9740" max="9974" width="9.140625" style="2" customWidth="1"/>
    <col min="9975" max="9975" width="5.5703125" style="2" customWidth="1"/>
    <col min="9976" max="9976" width="21.5703125" style="2" customWidth="1"/>
    <col min="9977" max="9977" width="19.5703125" style="2" customWidth="1"/>
    <col min="9978" max="9978" width="10.42578125" style="2" customWidth="1"/>
    <col min="9979" max="9979" width="10.28515625" style="2" customWidth="1"/>
    <col min="9980" max="9984" width="10.5703125" style="2"/>
    <col min="9985" max="9985" width="5.5703125" style="2" customWidth="1"/>
    <col min="9986" max="9987" width="22.5703125" style="2" customWidth="1"/>
    <col min="9988" max="9988" width="23.140625" style="2" customWidth="1"/>
    <col min="9989" max="9993" width="16.85546875" style="2" customWidth="1"/>
    <col min="9994" max="9994" width="22" style="2" customWidth="1"/>
    <col min="9995" max="9995" width="16.85546875" style="2" bestFit="1" customWidth="1"/>
    <col min="9996" max="10230" width="9.140625" style="2" customWidth="1"/>
    <col min="10231" max="10231" width="5.5703125" style="2" customWidth="1"/>
    <col min="10232" max="10232" width="21.5703125" style="2" customWidth="1"/>
    <col min="10233" max="10233" width="19.5703125" style="2" customWidth="1"/>
    <col min="10234" max="10234" width="10.42578125" style="2" customWidth="1"/>
    <col min="10235" max="10235" width="10.28515625" style="2" customWidth="1"/>
    <col min="10236" max="10240" width="10.5703125" style="2"/>
    <col min="10241" max="10241" width="5.5703125" style="2" customWidth="1"/>
    <col min="10242" max="10243" width="22.5703125" style="2" customWidth="1"/>
    <col min="10244" max="10244" width="23.140625" style="2" customWidth="1"/>
    <col min="10245" max="10249" width="16.85546875" style="2" customWidth="1"/>
    <col min="10250" max="10250" width="22" style="2" customWidth="1"/>
    <col min="10251" max="10251" width="16.85546875" style="2" bestFit="1" customWidth="1"/>
    <col min="10252" max="10486" width="9.140625" style="2" customWidth="1"/>
    <col min="10487" max="10487" width="5.5703125" style="2" customWidth="1"/>
    <col min="10488" max="10488" width="21.5703125" style="2" customWidth="1"/>
    <col min="10489" max="10489" width="19.5703125" style="2" customWidth="1"/>
    <col min="10490" max="10490" width="10.42578125" style="2" customWidth="1"/>
    <col min="10491" max="10491" width="10.28515625" style="2" customWidth="1"/>
    <col min="10492" max="10496" width="10.5703125" style="2"/>
    <col min="10497" max="10497" width="5.5703125" style="2" customWidth="1"/>
    <col min="10498" max="10499" width="22.5703125" style="2" customWidth="1"/>
    <col min="10500" max="10500" width="23.140625" style="2" customWidth="1"/>
    <col min="10501" max="10505" width="16.85546875" style="2" customWidth="1"/>
    <col min="10506" max="10506" width="22" style="2" customWidth="1"/>
    <col min="10507" max="10507" width="16.85546875" style="2" bestFit="1" customWidth="1"/>
    <col min="10508" max="10742" width="9.140625" style="2" customWidth="1"/>
    <col min="10743" max="10743" width="5.5703125" style="2" customWidth="1"/>
    <col min="10744" max="10744" width="21.5703125" style="2" customWidth="1"/>
    <col min="10745" max="10745" width="19.5703125" style="2" customWidth="1"/>
    <col min="10746" max="10746" width="10.42578125" style="2" customWidth="1"/>
    <col min="10747" max="10747" width="10.28515625" style="2" customWidth="1"/>
    <col min="10748" max="10752" width="10.5703125" style="2"/>
    <col min="10753" max="10753" width="5.5703125" style="2" customWidth="1"/>
    <col min="10754" max="10755" width="22.5703125" style="2" customWidth="1"/>
    <col min="10756" max="10756" width="23.140625" style="2" customWidth="1"/>
    <col min="10757" max="10761" width="16.85546875" style="2" customWidth="1"/>
    <col min="10762" max="10762" width="22" style="2" customWidth="1"/>
    <col min="10763" max="10763" width="16.85546875" style="2" bestFit="1" customWidth="1"/>
    <col min="10764" max="10998" width="9.140625" style="2" customWidth="1"/>
    <col min="10999" max="10999" width="5.5703125" style="2" customWidth="1"/>
    <col min="11000" max="11000" width="21.5703125" style="2" customWidth="1"/>
    <col min="11001" max="11001" width="19.5703125" style="2" customWidth="1"/>
    <col min="11002" max="11002" width="10.42578125" style="2" customWidth="1"/>
    <col min="11003" max="11003" width="10.28515625" style="2" customWidth="1"/>
    <col min="11004" max="11008" width="10.5703125" style="2"/>
    <col min="11009" max="11009" width="5.5703125" style="2" customWidth="1"/>
    <col min="11010" max="11011" width="22.5703125" style="2" customWidth="1"/>
    <col min="11012" max="11012" width="23.140625" style="2" customWidth="1"/>
    <col min="11013" max="11017" width="16.85546875" style="2" customWidth="1"/>
    <col min="11018" max="11018" width="22" style="2" customWidth="1"/>
    <col min="11019" max="11019" width="16.85546875" style="2" bestFit="1" customWidth="1"/>
    <col min="11020" max="11254" width="9.140625" style="2" customWidth="1"/>
    <col min="11255" max="11255" width="5.5703125" style="2" customWidth="1"/>
    <col min="11256" max="11256" width="21.5703125" style="2" customWidth="1"/>
    <col min="11257" max="11257" width="19.5703125" style="2" customWidth="1"/>
    <col min="11258" max="11258" width="10.42578125" style="2" customWidth="1"/>
    <col min="11259" max="11259" width="10.28515625" style="2" customWidth="1"/>
    <col min="11260" max="11264" width="10.5703125" style="2"/>
    <col min="11265" max="11265" width="5.5703125" style="2" customWidth="1"/>
    <col min="11266" max="11267" width="22.5703125" style="2" customWidth="1"/>
    <col min="11268" max="11268" width="23.140625" style="2" customWidth="1"/>
    <col min="11269" max="11273" width="16.85546875" style="2" customWidth="1"/>
    <col min="11274" max="11274" width="22" style="2" customWidth="1"/>
    <col min="11275" max="11275" width="16.85546875" style="2" bestFit="1" customWidth="1"/>
    <col min="11276" max="11510" width="9.140625" style="2" customWidth="1"/>
    <col min="11511" max="11511" width="5.5703125" style="2" customWidth="1"/>
    <col min="11512" max="11512" width="21.5703125" style="2" customWidth="1"/>
    <col min="11513" max="11513" width="19.5703125" style="2" customWidth="1"/>
    <col min="11514" max="11514" width="10.42578125" style="2" customWidth="1"/>
    <col min="11515" max="11515" width="10.28515625" style="2" customWidth="1"/>
    <col min="11516" max="11520" width="10.5703125" style="2"/>
    <col min="11521" max="11521" width="5.5703125" style="2" customWidth="1"/>
    <col min="11522" max="11523" width="22.5703125" style="2" customWidth="1"/>
    <col min="11524" max="11524" width="23.140625" style="2" customWidth="1"/>
    <col min="11525" max="11529" width="16.85546875" style="2" customWidth="1"/>
    <col min="11530" max="11530" width="22" style="2" customWidth="1"/>
    <col min="11531" max="11531" width="16.85546875" style="2" bestFit="1" customWidth="1"/>
    <col min="11532" max="11766" width="9.140625" style="2" customWidth="1"/>
    <col min="11767" max="11767" width="5.5703125" style="2" customWidth="1"/>
    <col min="11768" max="11768" width="21.5703125" style="2" customWidth="1"/>
    <col min="11769" max="11769" width="19.5703125" style="2" customWidth="1"/>
    <col min="11770" max="11770" width="10.42578125" style="2" customWidth="1"/>
    <col min="11771" max="11771" width="10.28515625" style="2" customWidth="1"/>
    <col min="11772" max="11776" width="10.5703125" style="2"/>
    <col min="11777" max="11777" width="5.5703125" style="2" customWidth="1"/>
    <col min="11778" max="11779" width="22.5703125" style="2" customWidth="1"/>
    <col min="11780" max="11780" width="23.140625" style="2" customWidth="1"/>
    <col min="11781" max="11785" width="16.85546875" style="2" customWidth="1"/>
    <col min="11786" max="11786" width="22" style="2" customWidth="1"/>
    <col min="11787" max="11787" width="16.85546875" style="2" bestFit="1" customWidth="1"/>
    <col min="11788" max="12022" width="9.140625" style="2" customWidth="1"/>
    <col min="12023" max="12023" width="5.5703125" style="2" customWidth="1"/>
    <col min="12024" max="12024" width="21.5703125" style="2" customWidth="1"/>
    <col min="12025" max="12025" width="19.5703125" style="2" customWidth="1"/>
    <col min="12026" max="12026" width="10.42578125" style="2" customWidth="1"/>
    <col min="12027" max="12027" width="10.28515625" style="2" customWidth="1"/>
    <col min="12028" max="12032" width="10.5703125" style="2"/>
    <col min="12033" max="12033" width="5.5703125" style="2" customWidth="1"/>
    <col min="12034" max="12035" width="22.5703125" style="2" customWidth="1"/>
    <col min="12036" max="12036" width="23.140625" style="2" customWidth="1"/>
    <col min="12037" max="12041" width="16.85546875" style="2" customWidth="1"/>
    <col min="12042" max="12042" width="22" style="2" customWidth="1"/>
    <col min="12043" max="12043" width="16.85546875" style="2" bestFit="1" customWidth="1"/>
    <col min="12044" max="12278" width="9.140625" style="2" customWidth="1"/>
    <col min="12279" max="12279" width="5.5703125" style="2" customWidth="1"/>
    <col min="12280" max="12280" width="21.5703125" style="2" customWidth="1"/>
    <col min="12281" max="12281" width="19.5703125" style="2" customWidth="1"/>
    <col min="12282" max="12282" width="10.42578125" style="2" customWidth="1"/>
    <col min="12283" max="12283" width="10.28515625" style="2" customWidth="1"/>
    <col min="12284" max="12288" width="10.5703125" style="2"/>
    <col min="12289" max="12289" width="5.5703125" style="2" customWidth="1"/>
    <col min="12290" max="12291" width="22.5703125" style="2" customWidth="1"/>
    <col min="12292" max="12292" width="23.140625" style="2" customWidth="1"/>
    <col min="12293" max="12297" width="16.85546875" style="2" customWidth="1"/>
    <col min="12298" max="12298" width="22" style="2" customWidth="1"/>
    <col min="12299" max="12299" width="16.85546875" style="2" bestFit="1" customWidth="1"/>
    <col min="12300" max="12534" width="9.140625" style="2" customWidth="1"/>
    <col min="12535" max="12535" width="5.5703125" style="2" customWidth="1"/>
    <col min="12536" max="12536" width="21.5703125" style="2" customWidth="1"/>
    <col min="12537" max="12537" width="19.5703125" style="2" customWidth="1"/>
    <col min="12538" max="12538" width="10.42578125" style="2" customWidth="1"/>
    <col min="12539" max="12539" width="10.28515625" style="2" customWidth="1"/>
    <col min="12540" max="12544" width="10.5703125" style="2"/>
    <col min="12545" max="12545" width="5.5703125" style="2" customWidth="1"/>
    <col min="12546" max="12547" width="22.5703125" style="2" customWidth="1"/>
    <col min="12548" max="12548" width="23.140625" style="2" customWidth="1"/>
    <col min="12549" max="12553" width="16.85546875" style="2" customWidth="1"/>
    <col min="12554" max="12554" width="22" style="2" customWidth="1"/>
    <col min="12555" max="12555" width="16.85546875" style="2" bestFit="1" customWidth="1"/>
    <col min="12556" max="12790" width="9.140625" style="2" customWidth="1"/>
    <col min="12791" max="12791" width="5.5703125" style="2" customWidth="1"/>
    <col min="12792" max="12792" width="21.5703125" style="2" customWidth="1"/>
    <col min="12793" max="12793" width="19.5703125" style="2" customWidth="1"/>
    <col min="12794" max="12794" width="10.42578125" style="2" customWidth="1"/>
    <col min="12795" max="12795" width="10.28515625" style="2" customWidth="1"/>
    <col min="12796" max="12800" width="10.5703125" style="2"/>
    <col min="12801" max="12801" width="5.5703125" style="2" customWidth="1"/>
    <col min="12802" max="12803" width="22.5703125" style="2" customWidth="1"/>
    <col min="12804" max="12804" width="23.140625" style="2" customWidth="1"/>
    <col min="12805" max="12809" width="16.85546875" style="2" customWidth="1"/>
    <col min="12810" max="12810" width="22" style="2" customWidth="1"/>
    <col min="12811" max="12811" width="16.85546875" style="2" bestFit="1" customWidth="1"/>
    <col min="12812" max="13046" width="9.140625" style="2" customWidth="1"/>
    <col min="13047" max="13047" width="5.5703125" style="2" customWidth="1"/>
    <col min="13048" max="13048" width="21.5703125" style="2" customWidth="1"/>
    <col min="13049" max="13049" width="19.5703125" style="2" customWidth="1"/>
    <col min="13050" max="13050" width="10.42578125" style="2" customWidth="1"/>
    <col min="13051" max="13051" width="10.28515625" style="2" customWidth="1"/>
    <col min="13052" max="13056" width="10.5703125" style="2"/>
    <col min="13057" max="13057" width="5.5703125" style="2" customWidth="1"/>
    <col min="13058" max="13059" width="22.5703125" style="2" customWidth="1"/>
    <col min="13060" max="13060" width="23.140625" style="2" customWidth="1"/>
    <col min="13061" max="13065" width="16.85546875" style="2" customWidth="1"/>
    <col min="13066" max="13066" width="22" style="2" customWidth="1"/>
    <col min="13067" max="13067" width="16.85546875" style="2" bestFit="1" customWidth="1"/>
    <col min="13068" max="13302" width="9.140625" style="2" customWidth="1"/>
    <col min="13303" max="13303" width="5.5703125" style="2" customWidth="1"/>
    <col min="13304" max="13304" width="21.5703125" style="2" customWidth="1"/>
    <col min="13305" max="13305" width="19.5703125" style="2" customWidth="1"/>
    <col min="13306" max="13306" width="10.42578125" style="2" customWidth="1"/>
    <col min="13307" max="13307" width="10.28515625" style="2" customWidth="1"/>
    <col min="13308" max="13312" width="10.5703125" style="2"/>
    <col min="13313" max="13313" width="5.5703125" style="2" customWidth="1"/>
    <col min="13314" max="13315" width="22.5703125" style="2" customWidth="1"/>
    <col min="13316" max="13316" width="23.140625" style="2" customWidth="1"/>
    <col min="13317" max="13321" width="16.85546875" style="2" customWidth="1"/>
    <col min="13322" max="13322" width="22" style="2" customWidth="1"/>
    <col min="13323" max="13323" width="16.85546875" style="2" bestFit="1" customWidth="1"/>
    <col min="13324" max="13558" width="9.140625" style="2" customWidth="1"/>
    <col min="13559" max="13559" width="5.5703125" style="2" customWidth="1"/>
    <col min="13560" max="13560" width="21.5703125" style="2" customWidth="1"/>
    <col min="13561" max="13561" width="19.5703125" style="2" customWidth="1"/>
    <col min="13562" max="13562" width="10.42578125" style="2" customWidth="1"/>
    <col min="13563" max="13563" width="10.28515625" style="2" customWidth="1"/>
    <col min="13564" max="13568" width="10.5703125" style="2"/>
    <col min="13569" max="13569" width="5.5703125" style="2" customWidth="1"/>
    <col min="13570" max="13571" width="22.5703125" style="2" customWidth="1"/>
    <col min="13572" max="13572" width="23.140625" style="2" customWidth="1"/>
    <col min="13573" max="13577" width="16.85546875" style="2" customWidth="1"/>
    <col min="13578" max="13578" width="22" style="2" customWidth="1"/>
    <col min="13579" max="13579" width="16.85546875" style="2" bestFit="1" customWidth="1"/>
    <col min="13580" max="13814" width="9.140625" style="2" customWidth="1"/>
    <col min="13815" max="13815" width="5.5703125" style="2" customWidth="1"/>
    <col min="13816" max="13816" width="21.5703125" style="2" customWidth="1"/>
    <col min="13817" max="13817" width="19.5703125" style="2" customWidth="1"/>
    <col min="13818" max="13818" width="10.42578125" style="2" customWidth="1"/>
    <col min="13819" max="13819" width="10.28515625" style="2" customWidth="1"/>
    <col min="13820" max="13824" width="10.5703125" style="2"/>
    <col min="13825" max="13825" width="5.5703125" style="2" customWidth="1"/>
    <col min="13826" max="13827" width="22.5703125" style="2" customWidth="1"/>
    <col min="13828" max="13828" width="23.140625" style="2" customWidth="1"/>
    <col min="13829" max="13833" width="16.85546875" style="2" customWidth="1"/>
    <col min="13834" max="13834" width="22" style="2" customWidth="1"/>
    <col min="13835" max="13835" width="16.85546875" style="2" bestFit="1" customWidth="1"/>
    <col min="13836" max="14070" width="9.140625" style="2" customWidth="1"/>
    <col min="14071" max="14071" width="5.5703125" style="2" customWidth="1"/>
    <col min="14072" max="14072" width="21.5703125" style="2" customWidth="1"/>
    <col min="14073" max="14073" width="19.5703125" style="2" customWidth="1"/>
    <col min="14074" max="14074" width="10.42578125" style="2" customWidth="1"/>
    <col min="14075" max="14075" width="10.28515625" style="2" customWidth="1"/>
    <col min="14076" max="14080" width="10.5703125" style="2"/>
    <col min="14081" max="14081" width="5.5703125" style="2" customWidth="1"/>
    <col min="14082" max="14083" width="22.5703125" style="2" customWidth="1"/>
    <col min="14084" max="14084" width="23.140625" style="2" customWidth="1"/>
    <col min="14085" max="14089" width="16.85546875" style="2" customWidth="1"/>
    <col min="14090" max="14090" width="22" style="2" customWidth="1"/>
    <col min="14091" max="14091" width="16.85546875" style="2" bestFit="1" customWidth="1"/>
    <col min="14092" max="14326" width="9.140625" style="2" customWidth="1"/>
    <col min="14327" max="14327" width="5.5703125" style="2" customWidth="1"/>
    <col min="14328" max="14328" width="21.5703125" style="2" customWidth="1"/>
    <col min="14329" max="14329" width="19.5703125" style="2" customWidth="1"/>
    <col min="14330" max="14330" width="10.42578125" style="2" customWidth="1"/>
    <col min="14331" max="14331" width="10.28515625" style="2" customWidth="1"/>
    <col min="14332" max="14336" width="10.5703125" style="2"/>
    <col min="14337" max="14337" width="5.5703125" style="2" customWidth="1"/>
    <col min="14338" max="14339" width="22.5703125" style="2" customWidth="1"/>
    <col min="14340" max="14340" width="23.140625" style="2" customWidth="1"/>
    <col min="14341" max="14345" width="16.85546875" style="2" customWidth="1"/>
    <col min="14346" max="14346" width="22" style="2" customWidth="1"/>
    <col min="14347" max="14347" width="16.85546875" style="2" bestFit="1" customWidth="1"/>
    <col min="14348" max="14582" width="9.140625" style="2" customWidth="1"/>
    <col min="14583" max="14583" width="5.5703125" style="2" customWidth="1"/>
    <col min="14584" max="14584" width="21.5703125" style="2" customWidth="1"/>
    <col min="14585" max="14585" width="19.5703125" style="2" customWidth="1"/>
    <col min="14586" max="14586" width="10.42578125" style="2" customWidth="1"/>
    <col min="14587" max="14587" width="10.28515625" style="2" customWidth="1"/>
    <col min="14588" max="14592" width="10.5703125" style="2"/>
    <col min="14593" max="14593" width="5.5703125" style="2" customWidth="1"/>
    <col min="14594" max="14595" width="22.5703125" style="2" customWidth="1"/>
    <col min="14596" max="14596" width="23.140625" style="2" customWidth="1"/>
    <col min="14597" max="14601" width="16.85546875" style="2" customWidth="1"/>
    <col min="14602" max="14602" width="22" style="2" customWidth="1"/>
    <col min="14603" max="14603" width="16.85546875" style="2" bestFit="1" customWidth="1"/>
    <col min="14604" max="14838" width="9.140625" style="2" customWidth="1"/>
    <col min="14839" max="14839" width="5.5703125" style="2" customWidth="1"/>
    <col min="14840" max="14840" width="21.5703125" style="2" customWidth="1"/>
    <col min="14841" max="14841" width="19.5703125" style="2" customWidth="1"/>
    <col min="14842" max="14842" width="10.42578125" style="2" customWidth="1"/>
    <col min="14843" max="14843" width="10.28515625" style="2" customWidth="1"/>
    <col min="14844" max="14848" width="10.5703125" style="2"/>
    <col min="14849" max="14849" width="5.5703125" style="2" customWidth="1"/>
    <col min="14850" max="14851" width="22.5703125" style="2" customWidth="1"/>
    <col min="14852" max="14852" width="23.140625" style="2" customWidth="1"/>
    <col min="14853" max="14857" width="16.85546875" style="2" customWidth="1"/>
    <col min="14858" max="14858" width="22" style="2" customWidth="1"/>
    <col min="14859" max="14859" width="16.85546875" style="2" bestFit="1" customWidth="1"/>
    <col min="14860" max="15094" width="9.140625" style="2" customWidth="1"/>
    <col min="15095" max="15095" width="5.5703125" style="2" customWidth="1"/>
    <col min="15096" max="15096" width="21.5703125" style="2" customWidth="1"/>
    <col min="15097" max="15097" width="19.5703125" style="2" customWidth="1"/>
    <col min="15098" max="15098" width="10.42578125" style="2" customWidth="1"/>
    <col min="15099" max="15099" width="10.28515625" style="2" customWidth="1"/>
    <col min="15100" max="15104" width="10.5703125" style="2"/>
    <col min="15105" max="15105" width="5.5703125" style="2" customWidth="1"/>
    <col min="15106" max="15107" width="22.5703125" style="2" customWidth="1"/>
    <col min="15108" max="15108" width="23.140625" style="2" customWidth="1"/>
    <col min="15109" max="15113" width="16.85546875" style="2" customWidth="1"/>
    <col min="15114" max="15114" width="22" style="2" customWidth="1"/>
    <col min="15115" max="15115" width="16.85546875" style="2" bestFit="1" customWidth="1"/>
    <col min="15116" max="15350" width="9.140625" style="2" customWidth="1"/>
    <col min="15351" max="15351" width="5.5703125" style="2" customWidth="1"/>
    <col min="15352" max="15352" width="21.5703125" style="2" customWidth="1"/>
    <col min="15353" max="15353" width="19.5703125" style="2" customWidth="1"/>
    <col min="15354" max="15354" width="10.42578125" style="2" customWidth="1"/>
    <col min="15355" max="15355" width="10.28515625" style="2" customWidth="1"/>
    <col min="15356" max="15360" width="10.5703125" style="2"/>
    <col min="15361" max="15361" width="5.5703125" style="2" customWidth="1"/>
    <col min="15362" max="15363" width="22.5703125" style="2" customWidth="1"/>
    <col min="15364" max="15364" width="23.140625" style="2" customWidth="1"/>
    <col min="15365" max="15369" width="16.85546875" style="2" customWidth="1"/>
    <col min="15370" max="15370" width="22" style="2" customWidth="1"/>
    <col min="15371" max="15371" width="16.85546875" style="2" bestFit="1" customWidth="1"/>
    <col min="15372" max="15606" width="9.140625" style="2" customWidth="1"/>
    <col min="15607" max="15607" width="5.5703125" style="2" customWidth="1"/>
    <col min="15608" max="15608" width="21.5703125" style="2" customWidth="1"/>
    <col min="15609" max="15609" width="19.5703125" style="2" customWidth="1"/>
    <col min="15610" max="15610" width="10.42578125" style="2" customWidth="1"/>
    <col min="15611" max="15611" width="10.28515625" style="2" customWidth="1"/>
    <col min="15612" max="15616" width="10.5703125" style="2"/>
    <col min="15617" max="15617" width="5.5703125" style="2" customWidth="1"/>
    <col min="15618" max="15619" width="22.5703125" style="2" customWidth="1"/>
    <col min="15620" max="15620" width="23.140625" style="2" customWidth="1"/>
    <col min="15621" max="15625" width="16.85546875" style="2" customWidth="1"/>
    <col min="15626" max="15626" width="22" style="2" customWidth="1"/>
    <col min="15627" max="15627" width="16.85546875" style="2" bestFit="1" customWidth="1"/>
    <col min="15628" max="15862" width="9.140625" style="2" customWidth="1"/>
    <col min="15863" max="15863" width="5.5703125" style="2" customWidth="1"/>
    <col min="15864" max="15864" width="21.5703125" style="2" customWidth="1"/>
    <col min="15865" max="15865" width="19.5703125" style="2" customWidth="1"/>
    <col min="15866" max="15866" width="10.42578125" style="2" customWidth="1"/>
    <col min="15867" max="15867" width="10.28515625" style="2" customWidth="1"/>
    <col min="15868" max="15872" width="10.5703125" style="2"/>
    <col min="15873" max="15873" width="5.5703125" style="2" customWidth="1"/>
    <col min="15874" max="15875" width="22.5703125" style="2" customWidth="1"/>
    <col min="15876" max="15876" width="23.140625" style="2" customWidth="1"/>
    <col min="15877" max="15881" width="16.85546875" style="2" customWidth="1"/>
    <col min="15882" max="15882" width="22" style="2" customWidth="1"/>
    <col min="15883" max="15883" width="16.85546875" style="2" bestFit="1" customWidth="1"/>
    <col min="15884" max="16118" width="9.140625" style="2" customWidth="1"/>
    <col min="16119" max="16119" width="5.5703125" style="2" customWidth="1"/>
    <col min="16120" max="16120" width="21.5703125" style="2" customWidth="1"/>
    <col min="16121" max="16121" width="19.5703125" style="2" customWidth="1"/>
    <col min="16122" max="16122" width="10.42578125" style="2" customWidth="1"/>
    <col min="16123" max="16123" width="10.28515625" style="2" customWidth="1"/>
    <col min="16124" max="16128" width="10.5703125" style="2"/>
    <col min="16129" max="16129" width="5.5703125" style="2" customWidth="1"/>
    <col min="16130" max="16131" width="22.5703125" style="2" customWidth="1"/>
    <col min="16132" max="16132" width="23.140625" style="2" customWidth="1"/>
    <col min="16133" max="16137" width="16.85546875" style="2" customWidth="1"/>
    <col min="16138" max="16138" width="22" style="2" customWidth="1"/>
    <col min="16139" max="16139" width="16.85546875" style="2" bestFit="1" customWidth="1"/>
    <col min="16140" max="16374" width="9.140625" style="2" customWidth="1"/>
    <col min="16375" max="16375" width="5.5703125" style="2" customWidth="1"/>
    <col min="16376" max="16376" width="21.5703125" style="2" customWidth="1"/>
    <col min="16377" max="16377" width="19.5703125" style="2" customWidth="1"/>
    <col min="16378" max="16378" width="10.42578125" style="2" customWidth="1"/>
    <col min="16379" max="16379" width="10.28515625" style="2" customWidth="1"/>
    <col min="16380" max="16384" width="10.5703125" style="2"/>
  </cols>
  <sheetData>
    <row r="1" spans="1:11" ht="27.75" customHeight="1" x14ac:dyDescent="0.25">
      <c r="A1" s="64" t="s">
        <v>38</v>
      </c>
      <c r="B1" s="58" t="s">
        <v>0</v>
      </c>
      <c r="C1" s="48" t="s">
        <v>1</v>
      </c>
      <c r="D1" s="50" t="s">
        <v>2</v>
      </c>
      <c r="E1" s="51"/>
      <c r="F1" s="51"/>
      <c r="G1" s="51"/>
      <c r="H1" s="52"/>
      <c r="I1" s="53" t="s">
        <v>3</v>
      </c>
      <c r="J1" s="3"/>
      <c r="K1" s="2"/>
    </row>
    <row r="2" spans="1:11" ht="27.75" customHeight="1" x14ac:dyDescent="0.25">
      <c r="A2" s="64"/>
      <c r="B2" s="59"/>
      <c r="C2" s="49"/>
      <c r="D2" s="56" t="s">
        <v>4</v>
      </c>
      <c r="E2" s="57"/>
      <c r="F2" s="56" t="s">
        <v>5</v>
      </c>
      <c r="G2" s="57"/>
      <c r="H2" s="43" t="s">
        <v>6</v>
      </c>
      <c r="I2" s="54"/>
      <c r="J2" s="3"/>
      <c r="K2" s="2"/>
    </row>
    <row r="3" spans="1:11" ht="27.75" customHeight="1" x14ac:dyDescent="0.25">
      <c r="A3" s="64"/>
      <c r="B3" s="60"/>
      <c r="C3" s="44"/>
      <c r="D3" s="4" t="s">
        <v>7</v>
      </c>
      <c r="E3" s="4" t="s">
        <v>8</v>
      </c>
      <c r="F3" s="4" t="s">
        <v>7</v>
      </c>
      <c r="G3" s="4" t="s">
        <v>8</v>
      </c>
      <c r="H3" s="44"/>
      <c r="I3" s="55"/>
      <c r="J3" s="3"/>
      <c r="K3" s="2"/>
    </row>
    <row r="4" spans="1:11" ht="27.75" customHeight="1" x14ac:dyDescent="0.25">
      <c r="A4" s="65">
        <v>1213010</v>
      </c>
      <c r="B4" s="61" t="str">
        <f>'[1]9'!C9</f>
        <v>BAHOROK</v>
      </c>
      <c r="C4" s="5">
        <v>287</v>
      </c>
      <c r="D4" s="6">
        <v>21</v>
      </c>
      <c r="E4" s="7">
        <f>D4/H4*100</f>
        <v>72.41379310344827</v>
      </c>
      <c r="F4" s="6">
        <v>8</v>
      </c>
      <c r="G4" s="7">
        <f>F4/H4*100</f>
        <v>27.586206896551722</v>
      </c>
      <c r="H4" s="8">
        <f>SUM(D4,F4)</f>
        <v>29</v>
      </c>
      <c r="I4" s="5">
        <v>1</v>
      </c>
      <c r="K4" s="2"/>
    </row>
    <row r="5" spans="1:11" ht="27.75" customHeight="1" x14ac:dyDescent="0.25">
      <c r="A5" s="65"/>
      <c r="B5" s="62" t="str">
        <f>'[1]9'!C10</f>
        <v>BUKIT LAWANG</v>
      </c>
      <c r="C5" s="10">
        <v>14</v>
      </c>
      <c r="D5" s="11">
        <v>13</v>
      </c>
      <c r="E5" s="12">
        <f t="shared" ref="E5:E56" si="0">D5/H5*100</f>
        <v>68.421052631578945</v>
      </c>
      <c r="F5" s="11">
        <v>6</v>
      </c>
      <c r="G5" s="12">
        <f t="shared" ref="G5:G56" si="1">F5/H5*100</f>
        <v>31.578947368421051</v>
      </c>
      <c r="H5" s="13">
        <f t="shared" ref="H5:H56" si="2">SUM(D5,F5)</f>
        <v>19</v>
      </c>
      <c r="I5" s="10">
        <v>0</v>
      </c>
      <c r="K5" s="2"/>
    </row>
    <row r="6" spans="1:11" ht="27.75" customHeight="1" x14ac:dyDescent="0.25">
      <c r="A6" s="66">
        <v>1213011</v>
      </c>
      <c r="B6" s="62" t="str">
        <f>'[1]9'!C11</f>
        <v>SERAPIT</v>
      </c>
      <c r="C6" s="14">
        <v>36</v>
      </c>
      <c r="D6" s="11">
        <v>10</v>
      </c>
      <c r="E6" s="12">
        <f t="shared" si="0"/>
        <v>71.428571428571431</v>
      </c>
      <c r="F6" s="11">
        <v>4</v>
      </c>
      <c r="G6" s="12">
        <f t="shared" si="1"/>
        <v>28.571428571428569</v>
      </c>
      <c r="H6" s="13">
        <f>SUM(D6,F6)</f>
        <v>14</v>
      </c>
      <c r="I6" s="10">
        <v>0</v>
      </c>
      <c r="K6" s="2"/>
    </row>
    <row r="7" spans="1:11" ht="20.100000000000001" customHeight="1" x14ac:dyDescent="0.25">
      <c r="A7" s="66">
        <v>1213020</v>
      </c>
      <c r="B7" s="62" t="str">
        <f>'[1]9'!C12</f>
        <v>TANJUNG LANGKAT</v>
      </c>
      <c r="C7" s="14">
        <v>37</v>
      </c>
      <c r="D7" s="11">
        <v>28</v>
      </c>
      <c r="E7" s="12">
        <f t="shared" si="0"/>
        <v>66.666666666666657</v>
      </c>
      <c r="F7" s="11">
        <v>14</v>
      </c>
      <c r="G7" s="12">
        <f t="shared" si="1"/>
        <v>33.333333333333329</v>
      </c>
      <c r="H7" s="13">
        <f t="shared" si="2"/>
        <v>42</v>
      </c>
      <c r="I7" s="10">
        <v>0</v>
      </c>
      <c r="K7" s="2"/>
    </row>
    <row r="8" spans="1:11" ht="20.100000000000001" customHeight="1" x14ac:dyDescent="0.25">
      <c r="A8" s="66">
        <v>1213021</v>
      </c>
      <c r="B8" s="62" t="str">
        <f>'[1]9'!C13</f>
        <v>MARIKE</v>
      </c>
      <c r="C8" s="14">
        <v>13</v>
      </c>
      <c r="D8" s="11">
        <v>19</v>
      </c>
      <c r="E8" s="12">
        <f t="shared" si="0"/>
        <v>70.370370370370367</v>
      </c>
      <c r="F8" s="11">
        <v>8</v>
      </c>
      <c r="G8" s="12">
        <f t="shared" si="1"/>
        <v>29.629629629629626</v>
      </c>
      <c r="H8" s="13">
        <f t="shared" si="2"/>
        <v>27</v>
      </c>
      <c r="I8" s="10">
        <v>0</v>
      </c>
      <c r="K8" s="2"/>
    </row>
    <row r="9" spans="1:11" ht="20.100000000000001" customHeight="1" x14ac:dyDescent="0.25">
      <c r="A9" s="65">
        <v>1213030</v>
      </c>
      <c r="B9" s="62" t="str">
        <f>'[1]9'!C14</f>
        <v>NAMU UKUR</v>
      </c>
      <c r="C9" s="14">
        <v>115</v>
      </c>
      <c r="D9" s="11">
        <v>17</v>
      </c>
      <c r="E9" s="12">
        <f t="shared" si="0"/>
        <v>56.666666666666664</v>
      </c>
      <c r="F9" s="11">
        <v>13</v>
      </c>
      <c r="G9" s="12">
        <f t="shared" si="1"/>
        <v>43.333333333333336</v>
      </c>
      <c r="H9" s="13">
        <f t="shared" si="2"/>
        <v>30</v>
      </c>
      <c r="I9" s="10">
        <v>1</v>
      </c>
      <c r="K9" s="2"/>
    </row>
    <row r="10" spans="1:11" ht="20.100000000000001" customHeight="1" x14ac:dyDescent="0.25">
      <c r="A10" s="65"/>
      <c r="B10" s="62" t="str">
        <f>'[1]9'!C15</f>
        <v>NAMU TERASI</v>
      </c>
      <c r="C10" s="14">
        <v>55</v>
      </c>
      <c r="D10" s="11">
        <v>36</v>
      </c>
      <c r="E10" s="12">
        <f t="shared" si="0"/>
        <v>61.016949152542374</v>
      </c>
      <c r="F10" s="11">
        <v>23</v>
      </c>
      <c r="G10" s="12">
        <f t="shared" si="1"/>
        <v>38.983050847457626</v>
      </c>
      <c r="H10" s="13">
        <f t="shared" si="2"/>
        <v>59</v>
      </c>
      <c r="I10" s="10">
        <v>0</v>
      </c>
      <c r="K10" s="2"/>
    </row>
    <row r="11" spans="1:11" ht="20.100000000000001" customHeight="1" x14ac:dyDescent="0.25">
      <c r="A11" s="66">
        <v>1213040</v>
      </c>
      <c r="B11" s="62" t="str">
        <f>'[1]9'!C16</f>
        <v>KUALA</v>
      </c>
      <c r="C11" s="14">
        <v>3</v>
      </c>
      <c r="D11" s="11">
        <v>42</v>
      </c>
      <c r="E11" s="12">
        <f t="shared" si="0"/>
        <v>71.186440677966104</v>
      </c>
      <c r="F11" s="11">
        <v>17</v>
      </c>
      <c r="G11" s="12">
        <f t="shared" si="1"/>
        <v>28.8135593220339</v>
      </c>
      <c r="H11" s="13">
        <f>SUM(D11,F11)</f>
        <v>59</v>
      </c>
      <c r="I11" s="10">
        <v>1</v>
      </c>
      <c r="K11" s="2"/>
    </row>
    <row r="12" spans="1:11" ht="20.100000000000001" customHeight="1" x14ac:dyDescent="0.25">
      <c r="A12" s="66">
        <v>1213060</v>
      </c>
      <c r="B12" s="62" t="str">
        <f>'[1]9'!C17</f>
        <v>SAMBIREJO</v>
      </c>
      <c r="C12" s="14">
        <v>149</v>
      </c>
      <c r="D12" s="11">
        <v>37</v>
      </c>
      <c r="E12" s="12">
        <f t="shared" si="0"/>
        <v>63.793103448275865</v>
      </c>
      <c r="F12" s="11">
        <v>21</v>
      </c>
      <c r="G12" s="12">
        <f t="shared" si="1"/>
        <v>36.206896551724135</v>
      </c>
      <c r="H12" s="13">
        <f t="shared" si="2"/>
        <v>58</v>
      </c>
      <c r="I12" s="10">
        <v>2</v>
      </c>
      <c r="K12" s="2"/>
    </row>
    <row r="13" spans="1:11" ht="20.100000000000001" customHeight="1" x14ac:dyDescent="0.25">
      <c r="A13" s="66">
        <v>1213050</v>
      </c>
      <c r="B13" s="62" t="str">
        <f>'[1]9'!C18</f>
        <v>SELESAI</v>
      </c>
      <c r="C13" s="14">
        <v>761</v>
      </c>
      <c r="D13" s="11">
        <v>75</v>
      </c>
      <c r="E13" s="12">
        <f t="shared" si="0"/>
        <v>58.59375</v>
      </c>
      <c r="F13" s="11">
        <v>53</v>
      </c>
      <c r="G13" s="12">
        <f t="shared" si="1"/>
        <v>41.40625</v>
      </c>
      <c r="H13" s="13">
        <f t="shared" si="2"/>
        <v>128</v>
      </c>
      <c r="I13" s="10">
        <v>7</v>
      </c>
      <c r="K13" s="2"/>
    </row>
    <row r="14" spans="1:11" ht="20.100000000000001" customHeight="1" x14ac:dyDescent="0.25">
      <c r="A14" s="65">
        <v>1213070</v>
      </c>
      <c r="B14" s="62" t="str">
        <f>'[1]9'!C19</f>
        <v>STABAT</v>
      </c>
      <c r="C14" s="14">
        <v>358</v>
      </c>
      <c r="D14" s="11">
        <v>59</v>
      </c>
      <c r="E14" s="12">
        <f t="shared" si="0"/>
        <v>62.10526315789474</v>
      </c>
      <c r="F14" s="11">
        <v>36</v>
      </c>
      <c r="G14" s="12">
        <f t="shared" si="1"/>
        <v>37.894736842105267</v>
      </c>
      <c r="H14" s="13">
        <f t="shared" si="2"/>
        <v>95</v>
      </c>
      <c r="I14" s="10">
        <v>4</v>
      </c>
      <c r="K14" s="2"/>
    </row>
    <row r="15" spans="1:11" ht="20.100000000000001" customHeight="1" x14ac:dyDescent="0.25">
      <c r="A15" s="65"/>
      <c r="B15" s="62" t="str">
        <f>'[1]9'!C20</f>
        <v>KARANG REJO</v>
      </c>
      <c r="C15" s="14">
        <v>13</v>
      </c>
      <c r="D15" s="11">
        <v>25</v>
      </c>
      <c r="E15" s="12">
        <f t="shared" si="0"/>
        <v>78.125</v>
      </c>
      <c r="F15" s="11">
        <v>7</v>
      </c>
      <c r="G15" s="12">
        <f t="shared" si="1"/>
        <v>21.875</v>
      </c>
      <c r="H15" s="13">
        <f t="shared" si="2"/>
        <v>32</v>
      </c>
      <c r="I15" s="10">
        <v>0</v>
      </c>
      <c r="K15" s="2"/>
    </row>
    <row r="16" spans="1:11" ht="20.100000000000001" customHeight="1" x14ac:dyDescent="0.25">
      <c r="A16" s="65">
        <v>1213080</v>
      </c>
      <c r="B16" s="62" t="str">
        <f>'[1]9'!C21</f>
        <v>STABAT LAMA</v>
      </c>
      <c r="C16" s="14">
        <v>527</v>
      </c>
      <c r="D16" s="11">
        <v>14</v>
      </c>
      <c r="E16" s="12">
        <f t="shared" si="0"/>
        <v>66.666666666666657</v>
      </c>
      <c r="F16" s="11">
        <v>7</v>
      </c>
      <c r="G16" s="12">
        <f t="shared" si="1"/>
        <v>33.333333333333329</v>
      </c>
      <c r="H16" s="13">
        <f t="shared" si="2"/>
        <v>21</v>
      </c>
      <c r="I16" s="10">
        <v>0</v>
      </c>
      <c r="K16" s="2"/>
    </row>
    <row r="17" spans="1:11" ht="20.100000000000001" customHeight="1" x14ac:dyDescent="0.25">
      <c r="A17" s="65"/>
      <c r="B17" s="62" t="str">
        <f>'[1]9'!C22</f>
        <v>STUNGKIT</v>
      </c>
      <c r="C17" s="14">
        <v>31</v>
      </c>
      <c r="D17" s="11">
        <v>1</v>
      </c>
      <c r="E17" s="12">
        <f t="shared" si="0"/>
        <v>100</v>
      </c>
      <c r="F17" s="11">
        <v>0</v>
      </c>
      <c r="G17" s="12">
        <f t="shared" si="1"/>
        <v>0</v>
      </c>
      <c r="H17" s="13">
        <f t="shared" si="2"/>
        <v>1</v>
      </c>
      <c r="I17" s="10">
        <v>0</v>
      </c>
      <c r="K17" s="2"/>
    </row>
    <row r="18" spans="1:11" ht="20.100000000000001" customHeight="1" x14ac:dyDescent="0.25">
      <c r="A18" s="65">
        <v>1213130</v>
      </c>
      <c r="B18" s="62" t="str">
        <f>'[1]9'!C23</f>
        <v>HINAI KIRI</v>
      </c>
      <c r="C18" s="14">
        <v>144</v>
      </c>
      <c r="D18" s="11">
        <v>14</v>
      </c>
      <c r="E18" s="12">
        <f t="shared" si="0"/>
        <v>63.636363636363633</v>
      </c>
      <c r="F18" s="11">
        <v>8</v>
      </c>
      <c r="G18" s="12">
        <f t="shared" si="1"/>
        <v>36.363636363636367</v>
      </c>
      <c r="H18" s="13">
        <f t="shared" si="2"/>
        <v>22</v>
      </c>
      <c r="I18" s="10">
        <v>1</v>
      </c>
      <c r="K18" s="2"/>
    </row>
    <row r="19" spans="1:11" ht="20.100000000000001" customHeight="1" x14ac:dyDescent="0.25">
      <c r="A19" s="65"/>
      <c r="B19" s="62" t="str">
        <f>'[1]9'!C24</f>
        <v>DESA TELUK</v>
      </c>
      <c r="C19" s="14">
        <v>10</v>
      </c>
      <c r="D19" s="11">
        <v>3</v>
      </c>
      <c r="E19" s="12">
        <f t="shared" si="0"/>
        <v>30</v>
      </c>
      <c r="F19" s="11">
        <v>7</v>
      </c>
      <c r="G19" s="12">
        <f t="shared" si="1"/>
        <v>70</v>
      </c>
      <c r="H19" s="13">
        <f t="shared" si="2"/>
        <v>10</v>
      </c>
      <c r="I19" s="10">
        <v>0</v>
      </c>
      <c r="K19" s="2"/>
    </row>
    <row r="20" spans="1:11" ht="20.100000000000001" customHeight="1" x14ac:dyDescent="0.25">
      <c r="A20" s="65"/>
      <c r="B20" s="62" t="str">
        <f>'[1]9'!C25</f>
        <v>SECANGGANG</v>
      </c>
      <c r="C20" s="14">
        <v>1</v>
      </c>
      <c r="D20" s="11">
        <v>7</v>
      </c>
      <c r="E20" s="12">
        <f t="shared" si="0"/>
        <v>50</v>
      </c>
      <c r="F20" s="11">
        <v>7</v>
      </c>
      <c r="G20" s="12">
        <f t="shared" si="1"/>
        <v>50</v>
      </c>
      <c r="H20" s="13">
        <f t="shared" si="2"/>
        <v>14</v>
      </c>
      <c r="I20" s="10">
        <v>0</v>
      </c>
      <c r="K20" s="2"/>
    </row>
    <row r="21" spans="1:11" ht="20.100000000000001" customHeight="1" x14ac:dyDescent="0.25">
      <c r="A21" s="66">
        <v>1213120</v>
      </c>
      <c r="B21" s="62" t="str">
        <f>'[1]9'!C26</f>
        <v>TANJUNG BERINGIN</v>
      </c>
      <c r="C21" s="14">
        <v>785</v>
      </c>
      <c r="D21" s="11">
        <v>32</v>
      </c>
      <c r="E21" s="12">
        <f t="shared" si="0"/>
        <v>71.111111111111114</v>
      </c>
      <c r="F21" s="11">
        <v>13</v>
      </c>
      <c r="G21" s="12">
        <f t="shared" si="1"/>
        <v>28.888888888888886</v>
      </c>
      <c r="H21" s="13">
        <f t="shared" si="2"/>
        <v>45</v>
      </c>
      <c r="I21" s="10">
        <v>0</v>
      </c>
      <c r="K21" s="2"/>
    </row>
    <row r="22" spans="1:11" ht="20.100000000000001" customHeight="1" x14ac:dyDescent="0.25">
      <c r="A22" s="66">
        <v>1213110</v>
      </c>
      <c r="B22" s="62" t="str">
        <f>'[1]9'!C27</f>
        <v>TANJUNG SELAMAT</v>
      </c>
      <c r="C22" s="14">
        <v>14</v>
      </c>
      <c r="D22" s="11">
        <v>11</v>
      </c>
      <c r="E22" s="12">
        <f t="shared" si="0"/>
        <v>57.894736842105267</v>
      </c>
      <c r="F22" s="11">
        <v>8</v>
      </c>
      <c r="G22" s="12">
        <f t="shared" si="1"/>
        <v>42.105263157894733</v>
      </c>
      <c r="H22" s="13">
        <f t="shared" si="2"/>
        <v>19</v>
      </c>
      <c r="I22" s="10">
        <v>2</v>
      </c>
      <c r="J22" s="15"/>
      <c r="K22" s="2"/>
    </row>
    <row r="23" spans="1:11" ht="20.100000000000001" customHeight="1" x14ac:dyDescent="0.25">
      <c r="A23" s="66">
        <v>1213090</v>
      </c>
      <c r="B23" s="62" t="str">
        <f>'[1]9'!C28</f>
        <v>SEI BAMBAN</v>
      </c>
      <c r="C23" s="14">
        <v>57</v>
      </c>
      <c r="D23" s="11">
        <v>23</v>
      </c>
      <c r="E23" s="12">
        <f t="shared" si="0"/>
        <v>92</v>
      </c>
      <c r="F23" s="11">
        <v>2</v>
      </c>
      <c r="G23" s="12">
        <f t="shared" si="1"/>
        <v>8</v>
      </c>
      <c r="H23" s="13">
        <f t="shared" si="2"/>
        <v>25</v>
      </c>
      <c r="I23" s="10">
        <v>0</v>
      </c>
      <c r="K23" s="2"/>
    </row>
    <row r="24" spans="1:11" ht="20.100000000000001" customHeight="1" x14ac:dyDescent="0.25">
      <c r="A24" s="66">
        <v>1213100</v>
      </c>
      <c r="B24" s="62" t="str">
        <f>'[1]9'!C29</f>
        <v>SAWIT SEBERANG</v>
      </c>
      <c r="C24" s="14">
        <v>10</v>
      </c>
      <c r="D24" s="11">
        <v>9</v>
      </c>
      <c r="E24" s="12">
        <f t="shared" si="0"/>
        <v>75</v>
      </c>
      <c r="F24" s="11">
        <v>3</v>
      </c>
      <c r="G24" s="12">
        <f t="shared" si="1"/>
        <v>25</v>
      </c>
      <c r="H24" s="13">
        <f t="shared" si="2"/>
        <v>12</v>
      </c>
      <c r="I24" s="10">
        <v>0</v>
      </c>
      <c r="K24" s="2"/>
    </row>
    <row r="25" spans="1:11" ht="20.100000000000001" customHeight="1" x14ac:dyDescent="0.25">
      <c r="A25" s="65">
        <v>1213140</v>
      </c>
      <c r="B25" s="62" t="str">
        <f>'[1]9'!C30</f>
        <v>PANTAI CERMIN</v>
      </c>
      <c r="C25" s="14">
        <v>93</v>
      </c>
      <c r="D25" s="11">
        <v>35</v>
      </c>
      <c r="E25" s="12">
        <f t="shared" si="0"/>
        <v>60.344827586206897</v>
      </c>
      <c r="F25" s="11">
        <v>23</v>
      </c>
      <c r="G25" s="12">
        <f t="shared" si="1"/>
        <v>39.655172413793103</v>
      </c>
      <c r="H25" s="13">
        <f t="shared" si="2"/>
        <v>58</v>
      </c>
      <c r="I25" s="10">
        <v>0</v>
      </c>
      <c r="K25" s="2"/>
    </row>
    <row r="26" spans="1:11" ht="20.100000000000001" customHeight="1" x14ac:dyDescent="0.25">
      <c r="A26" s="65"/>
      <c r="B26" s="62" t="str">
        <f>'[1]9'!C31</f>
        <v>PEMATANG CENGAL</v>
      </c>
      <c r="C26" s="14">
        <v>5</v>
      </c>
      <c r="D26" s="11">
        <v>2</v>
      </c>
      <c r="E26" s="12">
        <f t="shared" si="0"/>
        <v>40</v>
      </c>
      <c r="F26" s="11">
        <v>3</v>
      </c>
      <c r="G26" s="12">
        <f t="shared" si="1"/>
        <v>60</v>
      </c>
      <c r="H26" s="13">
        <f t="shared" si="2"/>
        <v>5</v>
      </c>
      <c r="I26" s="10">
        <v>0</v>
      </c>
      <c r="K26" s="2"/>
    </row>
    <row r="27" spans="1:11" ht="20.100000000000001" customHeight="1" x14ac:dyDescent="0.25">
      <c r="A27" s="66">
        <v>1213150</v>
      </c>
      <c r="B27" s="62" t="str">
        <f>'[1]9'!C32</f>
        <v>GEBANG</v>
      </c>
      <c r="C27" s="14">
        <v>13</v>
      </c>
      <c r="D27" s="11">
        <v>19</v>
      </c>
      <c r="E27" s="12">
        <f t="shared" si="0"/>
        <v>59.375</v>
      </c>
      <c r="F27" s="11">
        <v>13</v>
      </c>
      <c r="G27" s="12">
        <f t="shared" si="1"/>
        <v>40.625</v>
      </c>
      <c r="H27" s="13">
        <f t="shared" si="2"/>
        <v>32</v>
      </c>
      <c r="I27" s="10">
        <v>0</v>
      </c>
      <c r="K27" s="2"/>
    </row>
    <row r="28" spans="1:11" ht="20.100000000000001" customHeight="1" x14ac:dyDescent="0.25">
      <c r="A28" s="65">
        <v>1213160</v>
      </c>
      <c r="B28" s="62" t="str">
        <f>'[1]9'!C33</f>
        <v>SECURAI</v>
      </c>
      <c r="C28" s="14">
        <v>71</v>
      </c>
      <c r="D28" s="11">
        <v>15</v>
      </c>
      <c r="E28" s="12">
        <f t="shared" si="0"/>
        <v>68.181818181818173</v>
      </c>
      <c r="F28" s="11">
        <v>7</v>
      </c>
      <c r="G28" s="12">
        <f t="shared" si="1"/>
        <v>31.818181818181817</v>
      </c>
      <c r="H28" s="13">
        <f t="shared" si="2"/>
        <v>22</v>
      </c>
      <c r="I28" s="10">
        <v>0</v>
      </c>
      <c r="J28" s="16"/>
      <c r="K28" s="2"/>
    </row>
    <row r="29" spans="1:11" ht="20.100000000000001" customHeight="1" x14ac:dyDescent="0.25">
      <c r="A29" s="65"/>
      <c r="B29" s="62" t="str">
        <f>'[1]9'!C34</f>
        <v>PANGKALAN BRANDAN</v>
      </c>
      <c r="C29" s="14">
        <v>31</v>
      </c>
      <c r="D29" s="11">
        <v>42</v>
      </c>
      <c r="E29" s="12">
        <f t="shared" si="0"/>
        <v>63.636363636363633</v>
      </c>
      <c r="F29" s="11">
        <v>24</v>
      </c>
      <c r="G29" s="12">
        <f t="shared" si="1"/>
        <v>36.363636363636367</v>
      </c>
      <c r="H29" s="13">
        <f t="shared" si="2"/>
        <v>66</v>
      </c>
      <c r="I29" s="10">
        <v>2</v>
      </c>
      <c r="J29" s="16"/>
      <c r="K29" s="2"/>
    </row>
    <row r="30" spans="1:11" ht="20.100000000000001" customHeight="1" x14ac:dyDescent="0.25">
      <c r="A30" s="66">
        <v>1213170</v>
      </c>
      <c r="B30" s="62" t="str">
        <f>'[1]9'!C35</f>
        <v>DESA LAMA</v>
      </c>
      <c r="C30" s="14">
        <v>206</v>
      </c>
      <c r="D30" s="11">
        <v>23</v>
      </c>
      <c r="E30" s="12">
        <f t="shared" si="0"/>
        <v>53.488372093023251</v>
      </c>
      <c r="F30" s="11">
        <v>20</v>
      </c>
      <c r="G30" s="12">
        <f t="shared" si="1"/>
        <v>46.511627906976742</v>
      </c>
      <c r="H30" s="13">
        <f t="shared" si="2"/>
        <v>43</v>
      </c>
      <c r="I30" s="10">
        <v>2</v>
      </c>
      <c r="K30" s="2"/>
    </row>
    <row r="31" spans="1:11" ht="20.100000000000001" customHeight="1" x14ac:dyDescent="0.25">
      <c r="A31" s="66">
        <v>1213180</v>
      </c>
      <c r="B31" s="62" t="str">
        <f>'[1]9'!C36</f>
        <v>TANGKAHAN DURIAN</v>
      </c>
      <c r="C31" s="14">
        <v>41</v>
      </c>
      <c r="D31" s="11">
        <v>11</v>
      </c>
      <c r="E31" s="12">
        <f t="shared" si="0"/>
        <v>84.615384615384613</v>
      </c>
      <c r="F31" s="11">
        <v>2</v>
      </c>
      <c r="G31" s="12">
        <f t="shared" si="1"/>
        <v>15.384615384615385</v>
      </c>
      <c r="H31" s="13">
        <f t="shared" si="2"/>
        <v>13</v>
      </c>
      <c r="I31" s="10">
        <v>1</v>
      </c>
      <c r="K31" s="2"/>
    </row>
    <row r="32" spans="1:11" ht="20.100000000000001" customHeight="1" x14ac:dyDescent="0.25">
      <c r="A32" s="65">
        <v>1213190</v>
      </c>
      <c r="B32" s="62" t="str">
        <f>'[1]9'!C37</f>
        <v>PANGKALAN SUSU</v>
      </c>
      <c r="C32" s="14">
        <v>289</v>
      </c>
      <c r="D32" s="11">
        <v>15</v>
      </c>
      <c r="E32" s="12">
        <f t="shared" si="0"/>
        <v>65.217391304347828</v>
      </c>
      <c r="F32" s="11">
        <v>8</v>
      </c>
      <c r="G32" s="12">
        <f t="shared" si="1"/>
        <v>34.782608695652172</v>
      </c>
      <c r="H32" s="13">
        <f t="shared" si="2"/>
        <v>23</v>
      </c>
      <c r="I32" s="10">
        <v>0</v>
      </c>
      <c r="K32" s="2"/>
    </row>
    <row r="33" spans="1:11" ht="20.100000000000001" customHeight="1" x14ac:dyDescent="0.25">
      <c r="A33" s="65"/>
      <c r="B33" s="62" t="str">
        <f>'[1]9'!C38</f>
        <v>BERAS BASAH</v>
      </c>
      <c r="C33" s="14">
        <v>28</v>
      </c>
      <c r="D33" s="11">
        <v>2</v>
      </c>
      <c r="E33" s="12">
        <f t="shared" si="0"/>
        <v>50</v>
      </c>
      <c r="F33" s="11">
        <v>2</v>
      </c>
      <c r="G33" s="12">
        <f t="shared" si="1"/>
        <v>50</v>
      </c>
      <c r="H33" s="13">
        <f t="shared" si="2"/>
        <v>4</v>
      </c>
      <c r="I33" s="10">
        <v>0</v>
      </c>
      <c r="J33" s="16"/>
      <c r="K33" s="2"/>
    </row>
    <row r="34" spans="1:11" ht="20.100000000000001" customHeight="1" x14ac:dyDescent="0.25">
      <c r="A34" s="66">
        <v>1213200</v>
      </c>
      <c r="B34" s="62" t="str">
        <f>'[1]9'!C39</f>
        <v>BESITANG</v>
      </c>
      <c r="C34" s="14">
        <v>456</v>
      </c>
      <c r="D34" s="11">
        <v>41</v>
      </c>
      <c r="E34" s="12">
        <f t="shared" si="0"/>
        <v>64.0625</v>
      </c>
      <c r="F34" s="11">
        <v>23</v>
      </c>
      <c r="G34" s="12">
        <f t="shared" si="1"/>
        <v>35.9375</v>
      </c>
      <c r="H34" s="13">
        <f t="shared" si="2"/>
        <v>64</v>
      </c>
      <c r="I34" s="10">
        <v>0</v>
      </c>
      <c r="K34" s="2"/>
    </row>
    <row r="35" spans="1:11" ht="20.100000000000001" customHeight="1" x14ac:dyDescent="0.25">
      <c r="A35" s="66">
        <v>1213201</v>
      </c>
      <c r="B35" s="62" t="str">
        <f>'[1]9'!C40</f>
        <v>PEMATANG JAYA</v>
      </c>
      <c r="C35" s="14">
        <v>0</v>
      </c>
      <c r="D35" s="11">
        <v>4</v>
      </c>
      <c r="E35" s="12">
        <f t="shared" si="0"/>
        <v>66.666666666666657</v>
      </c>
      <c r="F35" s="11">
        <v>2</v>
      </c>
      <c r="G35" s="12">
        <f t="shared" si="1"/>
        <v>33.333333333333329</v>
      </c>
      <c r="H35" s="13">
        <f t="shared" si="2"/>
        <v>6</v>
      </c>
      <c r="I35" s="10">
        <v>0</v>
      </c>
      <c r="K35" s="2"/>
    </row>
    <row r="36" spans="1:11" ht="20.100000000000001" customHeight="1" x14ac:dyDescent="0.25">
      <c r="A36" s="9"/>
      <c r="B36" s="63" t="s">
        <v>9</v>
      </c>
      <c r="C36" s="14"/>
      <c r="D36" s="11"/>
      <c r="E36" s="12"/>
      <c r="F36" s="11"/>
      <c r="G36" s="12"/>
      <c r="H36" s="13"/>
      <c r="I36" s="10"/>
      <c r="K36" s="2"/>
    </row>
    <row r="37" spans="1:11" ht="20.100000000000001" customHeight="1" x14ac:dyDescent="0.25">
      <c r="A37" s="9"/>
      <c r="B37" s="62" t="s">
        <v>10</v>
      </c>
      <c r="C37" s="14">
        <v>127</v>
      </c>
      <c r="D37" s="11">
        <v>75</v>
      </c>
      <c r="E37" s="12">
        <f t="shared" si="0"/>
        <v>60.975609756097562</v>
      </c>
      <c r="F37" s="11">
        <v>48</v>
      </c>
      <c r="G37" s="12">
        <f t="shared" si="1"/>
        <v>39.024390243902438</v>
      </c>
      <c r="H37" s="13">
        <f t="shared" si="2"/>
        <v>123</v>
      </c>
      <c r="I37" s="10">
        <v>19</v>
      </c>
      <c r="K37" s="2"/>
    </row>
    <row r="38" spans="1:11" ht="20.100000000000001" customHeight="1" x14ac:dyDescent="0.25">
      <c r="A38" s="9"/>
      <c r="B38" s="62" t="s">
        <v>11</v>
      </c>
      <c r="C38" s="14">
        <v>70</v>
      </c>
      <c r="D38" s="11">
        <v>65</v>
      </c>
      <c r="E38" s="12">
        <f t="shared" si="0"/>
        <v>59.090909090909093</v>
      </c>
      <c r="F38" s="11">
        <v>45</v>
      </c>
      <c r="G38" s="12">
        <f t="shared" si="1"/>
        <v>40.909090909090914</v>
      </c>
      <c r="H38" s="13">
        <f t="shared" si="2"/>
        <v>110</v>
      </c>
      <c r="I38" s="10">
        <v>7</v>
      </c>
      <c r="K38" s="2"/>
    </row>
    <row r="39" spans="1:11" ht="20.100000000000001" customHeight="1" x14ac:dyDescent="0.25">
      <c r="A39" s="9"/>
      <c r="B39" s="62" t="s">
        <v>12</v>
      </c>
      <c r="C39" s="14">
        <v>67</v>
      </c>
      <c r="D39" s="11">
        <v>59</v>
      </c>
      <c r="E39" s="12">
        <f t="shared" si="0"/>
        <v>59</v>
      </c>
      <c r="F39" s="11">
        <v>41</v>
      </c>
      <c r="G39" s="12">
        <f t="shared" si="1"/>
        <v>41</v>
      </c>
      <c r="H39" s="13">
        <f t="shared" si="2"/>
        <v>100</v>
      </c>
      <c r="I39" s="10">
        <v>9</v>
      </c>
      <c r="K39" s="2"/>
    </row>
    <row r="40" spans="1:11" ht="20.100000000000001" customHeight="1" x14ac:dyDescent="0.25">
      <c r="A40" s="9"/>
      <c r="B40" s="62" t="s">
        <v>13</v>
      </c>
      <c r="C40" s="14">
        <v>64</v>
      </c>
      <c r="D40" s="11">
        <v>12</v>
      </c>
      <c r="E40" s="12">
        <f t="shared" si="0"/>
        <v>66.666666666666657</v>
      </c>
      <c r="F40" s="11">
        <v>6</v>
      </c>
      <c r="G40" s="12">
        <f t="shared" si="1"/>
        <v>33.333333333333329</v>
      </c>
      <c r="H40" s="13">
        <f t="shared" si="2"/>
        <v>18</v>
      </c>
      <c r="I40" s="10">
        <v>0</v>
      </c>
      <c r="K40" s="2"/>
    </row>
    <row r="41" spans="1:11" ht="20.100000000000001" customHeight="1" x14ac:dyDescent="0.25">
      <c r="A41" s="9"/>
      <c r="B41" s="62" t="s">
        <v>14</v>
      </c>
      <c r="C41" s="14">
        <v>279</v>
      </c>
      <c r="D41" s="11">
        <v>244</v>
      </c>
      <c r="E41" s="12">
        <f t="shared" si="0"/>
        <v>64.893617021276597</v>
      </c>
      <c r="F41" s="11">
        <v>132</v>
      </c>
      <c r="G41" s="12">
        <f t="shared" si="1"/>
        <v>35.106382978723403</v>
      </c>
      <c r="H41" s="13">
        <f t="shared" si="2"/>
        <v>376</v>
      </c>
      <c r="I41" s="10">
        <v>7</v>
      </c>
      <c r="K41" s="2"/>
    </row>
    <row r="42" spans="1:11" ht="20.100000000000001" customHeight="1" x14ac:dyDescent="0.25">
      <c r="A42" s="9"/>
      <c r="B42" s="62" t="s">
        <v>15</v>
      </c>
      <c r="C42" s="14">
        <v>0</v>
      </c>
      <c r="D42" s="11">
        <v>1</v>
      </c>
      <c r="E42" s="12">
        <f t="shared" si="0"/>
        <v>100</v>
      </c>
      <c r="F42" s="11">
        <v>0</v>
      </c>
      <c r="G42" s="12">
        <f t="shared" si="1"/>
        <v>0</v>
      </c>
      <c r="H42" s="13">
        <f t="shared" si="2"/>
        <v>1</v>
      </c>
      <c r="I42" s="10">
        <v>0</v>
      </c>
      <c r="K42" s="2"/>
    </row>
    <row r="43" spans="1:11" ht="20.100000000000001" customHeight="1" x14ac:dyDescent="0.25">
      <c r="A43" s="9"/>
      <c r="B43" s="62" t="s">
        <v>16</v>
      </c>
      <c r="C43" s="14">
        <v>243</v>
      </c>
      <c r="D43" s="11">
        <v>109</v>
      </c>
      <c r="E43" s="12">
        <f t="shared" si="0"/>
        <v>59.239130434782602</v>
      </c>
      <c r="F43" s="11">
        <v>75</v>
      </c>
      <c r="G43" s="12">
        <f t="shared" si="1"/>
        <v>40.760869565217391</v>
      </c>
      <c r="H43" s="13">
        <f t="shared" si="2"/>
        <v>184</v>
      </c>
      <c r="I43" s="10">
        <v>12</v>
      </c>
      <c r="K43" s="2"/>
    </row>
    <row r="44" spans="1:11" ht="20.100000000000001" customHeight="1" x14ac:dyDescent="0.25">
      <c r="A44" s="9"/>
      <c r="B44" s="62" t="s">
        <v>17</v>
      </c>
      <c r="C44" s="14">
        <v>515</v>
      </c>
      <c r="D44" s="11">
        <v>188</v>
      </c>
      <c r="E44" s="12">
        <f t="shared" si="0"/>
        <v>100</v>
      </c>
      <c r="F44" s="11">
        <v>0</v>
      </c>
      <c r="G44" s="12">
        <f t="shared" si="1"/>
        <v>0</v>
      </c>
      <c r="H44" s="13">
        <f t="shared" si="2"/>
        <v>188</v>
      </c>
      <c r="I44" s="10">
        <v>0</v>
      </c>
      <c r="K44" s="2"/>
    </row>
    <row r="45" spans="1:11" ht="20.100000000000001" customHeight="1" x14ac:dyDescent="0.25">
      <c r="A45" s="9"/>
      <c r="B45" s="62" t="s">
        <v>18</v>
      </c>
      <c r="C45" s="14">
        <v>59</v>
      </c>
      <c r="D45" s="11">
        <v>36</v>
      </c>
      <c r="E45" s="12">
        <f t="shared" si="0"/>
        <v>100</v>
      </c>
      <c r="F45" s="11">
        <v>0</v>
      </c>
      <c r="G45" s="12">
        <f t="shared" si="1"/>
        <v>0</v>
      </c>
      <c r="H45" s="13">
        <f t="shared" si="2"/>
        <v>36</v>
      </c>
      <c r="I45" s="10">
        <v>0</v>
      </c>
      <c r="K45" s="2"/>
    </row>
    <row r="46" spans="1:11" ht="20.100000000000001" customHeight="1" x14ac:dyDescent="0.25">
      <c r="A46" s="9"/>
      <c r="B46" s="62" t="s">
        <v>19</v>
      </c>
      <c r="C46" s="14">
        <v>8</v>
      </c>
      <c r="D46" s="11">
        <v>8</v>
      </c>
      <c r="E46" s="12">
        <f t="shared" si="0"/>
        <v>100</v>
      </c>
      <c r="F46" s="11">
        <v>0</v>
      </c>
      <c r="G46" s="12">
        <f t="shared" si="1"/>
        <v>0</v>
      </c>
      <c r="H46" s="13">
        <f t="shared" si="2"/>
        <v>8</v>
      </c>
      <c r="I46" s="10">
        <v>0</v>
      </c>
      <c r="K46" s="2"/>
    </row>
    <row r="47" spans="1:11" ht="20.100000000000001" customHeight="1" x14ac:dyDescent="0.25">
      <c r="A47" s="9"/>
      <c r="B47" s="62" t="s">
        <v>20</v>
      </c>
      <c r="C47" s="14">
        <v>46</v>
      </c>
      <c r="D47" s="11">
        <v>46</v>
      </c>
      <c r="E47" s="12">
        <f t="shared" si="0"/>
        <v>97.872340425531917</v>
      </c>
      <c r="F47" s="11">
        <v>1</v>
      </c>
      <c r="G47" s="12">
        <f t="shared" si="1"/>
        <v>2.1276595744680851</v>
      </c>
      <c r="H47" s="13">
        <f t="shared" si="2"/>
        <v>47</v>
      </c>
      <c r="I47" s="10">
        <v>0</v>
      </c>
      <c r="K47" s="2"/>
    </row>
    <row r="48" spans="1:11" ht="20.100000000000001" customHeight="1" x14ac:dyDescent="0.25">
      <c r="A48" s="9"/>
      <c r="B48" s="62" t="s">
        <v>21</v>
      </c>
      <c r="C48" s="14">
        <v>0</v>
      </c>
      <c r="D48" s="11">
        <v>4</v>
      </c>
      <c r="E48" s="12">
        <f t="shared" si="0"/>
        <v>66.666666666666657</v>
      </c>
      <c r="F48" s="11">
        <v>2</v>
      </c>
      <c r="G48" s="12">
        <f t="shared" si="1"/>
        <v>33.333333333333329</v>
      </c>
      <c r="H48" s="13">
        <f t="shared" si="2"/>
        <v>6</v>
      </c>
      <c r="I48" s="10">
        <v>0</v>
      </c>
      <c r="K48" s="2"/>
    </row>
    <row r="49" spans="1:11" ht="20.100000000000001" customHeight="1" x14ac:dyDescent="0.25">
      <c r="A49" s="9"/>
      <c r="B49" s="62" t="s">
        <v>22</v>
      </c>
      <c r="C49" s="14">
        <v>0</v>
      </c>
      <c r="D49" s="11">
        <v>5</v>
      </c>
      <c r="E49" s="12">
        <f t="shared" si="0"/>
        <v>100</v>
      </c>
      <c r="F49" s="11">
        <v>0</v>
      </c>
      <c r="G49" s="12">
        <f t="shared" si="1"/>
        <v>0</v>
      </c>
      <c r="H49" s="13">
        <f t="shared" si="2"/>
        <v>5</v>
      </c>
      <c r="I49" s="10">
        <v>0</v>
      </c>
      <c r="K49" s="2"/>
    </row>
    <row r="50" spans="1:11" ht="20.100000000000001" customHeight="1" x14ac:dyDescent="0.25">
      <c r="A50" s="9"/>
      <c r="B50" s="62" t="s">
        <v>23</v>
      </c>
      <c r="C50" s="14">
        <v>0</v>
      </c>
      <c r="D50" s="11">
        <v>1</v>
      </c>
      <c r="E50" s="12">
        <f t="shared" si="0"/>
        <v>100</v>
      </c>
      <c r="F50" s="11">
        <v>0</v>
      </c>
      <c r="G50" s="12">
        <f t="shared" si="1"/>
        <v>0</v>
      </c>
      <c r="H50" s="13">
        <f t="shared" si="2"/>
        <v>1</v>
      </c>
      <c r="I50" s="10">
        <v>0</v>
      </c>
      <c r="K50" s="2"/>
    </row>
    <row r="51" spans="1:11" ht="20.100000000000001" customHeight="1" x14ac:dyDescent="0.25">
      <c r="A51" s="9"/>
      <c r="B51" s="62" t="s">
        <v>24</v>
      </c>
      <c r="C51" s="14">
        <v>0</v>
      </c>
      <c r="D51" s="11">
        <v>1</v>
      </c>
      <c r="E51" s="12">
        <f t="shared" si="0"/>
        <v>100</v>
      </c>
      <c r="F51" s="11">
        <v>0</v>
      </c>
      <c r="G51" s="12">
        <f t="shared" si="1"/>
        <v>0</v>
      </c>
      <c r="H51" s="13">
        <f t="shared" si="2"/>
        <v>1</v>
      </c>
      <c r="I51" s="10">
        <v>0</v>
      </c>
      <c r="K51" s="2"/>
    </row>
    <row r="52" spans="1:11" ht="20.100000000000001" customHeight="1" x14ac:dyDescent="0.25">
      <c r="A52" s="9"/>
      <c r="B52" s="62" t="s">
        <v>25</v>
      </c>
      <c r="C52" s="14">
        <v>6</v>
      </c>
      <c r="D52" s="11">
        <v>3</v>
      </c>
      <c r="E52" s="12">
        <f t="shared" si="0"/>
        <v>100</v>
      </c>
      <c r="F52" s="11">
        <v>0</v>
      </c>
      <c r="G52" s="12">
        <f t="shared" si="1"/>
        <v>0</v>
      </c>
      <c r="H52" s="13">
        <f t="shared" si="2"/>
        <v>3</v>
      </c>
      <c r="I52" s="10">
        <v>0</v>
      </c>
      <c r="K52" s="2"/>
    </row>
    <row r="53" spans="1:11" ht="20.100000000000001" customHeight="1" x14ac:dyDescent="0.25">
      <c r="A53" s="9"/>
      <c r="B53" s="62" t="s">
        <v>26</v>
      </c>
      <c r="C53" s="14">
        <v>6</v>
      </c>
      <c r="D53" s="11">
        <v>1</v>
      </c>
      <c r="E53" s="12">
        <f t="shared" si="0"/>
        <v>100</v>
      </c>
      <c r="F53" s="11">
        <v>0</v>
      </c>
      <c r="G53" s="12">
        <f t="shared" si="1"/>
        <v>0</v>
      </c>
      <c r="H53" s="13">
        <f t="shared" si="2"/>
        <v>1</v>
      </c>
      <c r="I53" s="10">
        <v>0</v>
      </c>
      <c r="K53" s="2"/>
    </row>
    <row r="54" spans="1:11" ht="20.100000000000001" customHeight="1" x14ac:dyDescent="0.25">
      <c r="A54" s="9"/>
      <c r="B54" s="62" t="s">
        <v>27</v>
      </c>
      <c r="C54" s="14">
        <v>10</v>
      </c>
      <c r="D54" s="11">
        <v>1</v>
      </c>
      <c r="E54" s="12">
        <f t="shared" si="0"/>
        <v>100</v>
      </c>
      <c r="F54" s="11">
        <v>0</v>
      </c>
      <c r="G54" s="12">
        <f t="shared" si="1"/>
        <v>0</v>
      </c>
      <c r="H54" s="13">
        <f t="shared" si="2"/>
        <v>1</v>
      </c>
      <c r="I54" s="10">
        <v>0</v>
      </c>
      <c r="K54" s="2"/>
    </row>
    <row r="55" spans="1:11" ht="20.100000000000001" customHeight="1" x14ac:dyDescent="0.25">
      <c r="A55" s="9"/>
      <c r="B55" s="62" t="s">
        <v>28</v>
      </c>
      <c r="C55" s="14">
        <v>4</v>
      </c>
      <c r="D55" s="11">
        <v>1</v>
      </c>
      <c r="E55" s="12">
        <f t="shared" si="0"/>
        <v>100</v>
      </c>
      <c r="F55" s="11">
        <v>0</v>
      </c>
      <c r="G55" s="12">
        <f t="shared" si="1"/>
        <v>0</v>
      </c>
      <c r="H55" s="13">
        <f t="shared" si="2"/>
        <v>1</v>
      </c>
      <c r="I55" s="10">
        <v>0</v>
      </c>
      <c r="K55" s="2"/>
    </row>
    <row r="56" spans="1:11" ht="20.100000000000001" customHeight="1" x14ac:dyDescent="0.25">
      <c r="A56" s="9"/>
      <c r="B56" s="62" t="s">
        <v>29</v>
      </c>
      <c r="C56" s="14">
        <v>29</v>
      </c>
      <c r="D56" s="11">
        <v>1</v>
      </c>
      <c r="E56" s="12">
        <f t="shared" si="0"/>
        <v>33.333333333333329</v>
      </c>
      <c r="F56" s="11">
        <v>2</v>
      </c>
      <c r="G56" s="12">
        <f t="shared" si="1"/>
        <v>66.666666666666657</v>
      </c>
      <c r="H56" s="13">
        <f t="shared" si="2"/>
        <v>3</v>
      </c>
      <c r="I56" s="10">
        <v>0</v>
      </c>
      <c r="K56" s="2"/>
    </row>
    <row r="57" spans="1:11" ht="24" customHeight="1" x14ac:dyDescent="0.25">
      <c r="A57" s="31" t="s">
        <v>30</v>
      </c>
      <c r="B57" s="18"/>
      <c r="C57" s="19"/>
      <c r="D57" s="20">
        <f>SUM(C4:C56)</f>
        <v>6186</v>
      </c>
      <c r="E57" s="20">
        <f>SUM(D4:D56)</f>
        <v>1566</v>
      </c>
      <c r="F57" s="21">
        <f>E57/I57*100</f>
        <v>67.79220779220779</v>
      </c>
      <c r="G57" s="20">
        <f>SUM(F4:F46)</f>
        <v>739</v>
      </c>
      <c r="H57" s="21">
        <f>G57/I57*100</f>
        <v>31.991341991341994</v>
      </c>
      <c r="I57" s="20">
        <f>SUM(H4:H56)</f>
        <v>2310</v>
      </c>
      <c r="J57" s="20">
        <f>SUM(I4:I56)</f>
        <v>78</v>
      </c>
      <c r="K57" s="2"/>
    </row>
    <row r="58" spans="1:11" ht="24" customHeight="1" x14ac:dyDescent="0.25">
      <c r="A58" s="31" t="s">
        <v>31</v>
      </c>
      <c r="B58" s="18"/>
      <c r="C58" s="18"/>
      <c r="D58" s="20">
        <v>9169</v>
      </c>
      <c r="E58" s="22"/>
      <c r="F58" s="23"/>
      <c r="G58" s="22"/>
      <c r="H58" s="23"/>
      <c r="I58" s="22"/>
      <c r="J58" s="24"/>
      <c r="K58" s="2"/>
    </row>
    <row r="59" spans="1:11" ht="24" customHeight="1" x14ac:dyDescent="0.25">
      <c r="A59" s="17" t="s">
        <v>32</v>
      </c>
      <c r="B59" s="25"/>
      <c r="C59" s="25"/>
      <c r="D59" s="26"/>
      <c r="E59" s="26"/>
      <c r="G59" s="27">
        <f>D57/D58*100</f>
        <v>67.466463082124548</v>
      </c>
      <c r="H59" s="28"/>
      <c r="I59" s="29"/>
      <c r="J59" s="30"/>
      <c r="K59" s="2"/>
    </row>
    <row r="60" spans="1:11" ht="24" customHeight="1" x14ac:dyDescent="0.25">
      <c r="A60" s="31" t="s">
        <v>33</v>
      </c>
      <c r="B60" s="19"/>
      <c r="C60" s="31"/>
      <c r="D60" s="18"/>
      <c r="E60" s="18"/>
      <c r="F60" s="18"/>
      <c r="G60" s="18"/>
      <c r="H60" s="18"/>
      <c r="I60" s="32">
        <v>860</v>
      </c>
      <c r="J60" s="33"/>
      <c r="K60" s="2"/>
    </row>
    <row r="61" spans="1:11" ht="24" customHeight="1" x14ac:dyDescent="0.25">
      <c r="A61" s="34" t="s">
        <v>34</v>
      </c>
      <c r="B61" s="18"/>
      <c r="C61" s="18"/>
      <c r="D61" s="18"/>
      <c r="E61" s="18"/>
      <c r="F61" s="18"/>
      <c r="G61" s="18"/>
      <c r="H61" s="18"/>
      <c r="I61" s="35">
        <f>I57/I60*100</f>
        <v>268.60465116279067</v>
      </c>
      <c r="J61" s="33"/>
      <c r="K61" s="2"/>
    </row>
    <row r="62" spans="1:11" ht="24" customHeight="1" thickBot="1" x14ac:dyDescent="0.3">
      <c r="A62" s="45" t="s">
        <v>35</v>
      </c>
      <c r="B62" s="46"/>
      <c r="C62" s="46"/>
      <c r="D62" s="46"/>
      <c r="E62" s="46"/>
      <c r="F62" s="46"/>
      <c r="G62" s="46"/>
      <c r="H62" s="46"/>
      <c r="I62" s="46"/>
      <c r="J62" s="36">
        <f>J57/(12%*I60)*100</f>
        <v>75.581395348837205</v>
      </c>
      <c r="K62" s="2"/>
    </row>
    <row r="63" spans="1:11" ht="14.25" customHeight="1" x14ac:dyDescent="0.25">
      <c r="B63" s="37"/>
      <c r="C63" s="37"/>
      <c r="D63" s="38"/>
      <c r="E63" s="38"/>
      <c r="F63" s="39"/>
      <c r="G63" s="38"/>
      <c r="H63" s="38"/>
      <c r="I63" s="38"/>
      <c r="J63" s="38"/>
      <c r="K63" s="2"/>
    </row>
    <row r="64" spans="1:11" ht="14.25" customHeight="1" x14ac:dyDescent="0.25">
      <c r="A64" s="68" t="s">
        <v>36</v>
      </c>
      <c r="B64" s="40"/>
      <c r="C64" s="40"/>
      <c r="D64" s="40"/>
      <c r="I64" s="41"/>
      <c r="J64" s="42"/>
      <c r="K64" s="2"/>
    </row>
    <row r="65" spans="1:11" ht="33.6" customHeight="1" x14ac:dyDescent="0.25">
      <c r="A65" s="47" t="s">
        <v>37</v>
      </c>
      <c r="B65" s="47"/>
      <c r="C65" s="47"/>
      <c r="D65" s="47"/>
      <c r="E65" s="47"/>
      <c r="F65" s="47"/>
      <c r="G65" s="47"/>
      <c r="H65" s="47"/>
      <c r="I65" s="47"/>
      <c r="J65" s="47"/>
      <c r="K65" s="2"/>
    </row>
    <row r="66" spans="1:11" x14ac:dyDescent="0.25">
      <c r="A66" s="68"/>
      <c r="B66" s="40"/>
      <c r="C66" s="40"/>
      <c r="D66" s="40"/>
      <c r="K66" s="2"/>
    </row>
    <row r="67" spans="1:11" x14ac:dyDescent="0.25">
      <c r="A67" s="68"/>
      <c r="B67" s="40"/>
      <c r="C67" s="40"/>
      <c r="D67" s="40"/>
      <c r="K67" s="2"/>
    </row>
    <row r="68" spans="1:11" x14ac:dyDescent="0.25">
      <c r="A68" s="68"/>
      <c r="B68" s="40"/>
      <c r="C68" s="40"/>
      <c r="D68" s="40"/>
      <c r="K68" s="2"/>
    </row>
  </sheetData>
  <mergeCells count="18">
    <mergeCell ref="A28:A29"/>
    <mergeCell ref="A32:A33"/>
    <mergeCell ref="H2:H3"/>
    <mergeCell ref="A62:I62"/>
    <mergeCell ref="A65:J65"/>
    <mergeCell ref="A1:A3"/>
    <mergeCell ref="B1:B3"/>
    <mergeCell ref="C1:C3"/>
    <mergeCell ref="D1:H1"/>
    <mergeCell ref="I1:I3"/>
    <mergeCell ref="D2:E2"/>
    <mergeCell ref="F2:G2"/>
    <mergeCell ref="A4:A5"/>
    <mergeCell ref="A9:A10"/>
    <mergeCell ref="A14:A15"/>
    <mergeCell ref="A16:A17"/>
    <mergeCell ref="A18:A20"/>
    <mergeCell ref="A25:A26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Asuspro</dc:creator>
  <cp:lastModifiedBy>DELL</cp:lastModifiedBy>
  <dcterms:created xsi:type="dcterms:W3CDTF">2024-10-10T04:35:59Z</dcterms:created>
  <dcterms:modified xsi:type="dcterms:W3CDTF">2024-10-10T19:26:14Z</dcterms:modified>
</cp:coreProperties>
</file>