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PKAD LANGKAT\Satu data\LHP\"/>
    </mc:Choice>
  </mc:AlternateContent>
  <bookViews>
    <workbookView xWindow="0" yWindow="0" windowWidth="14340" windowHeight="12195"/>
  </bookViews>
  <sheets>
    <sheet name="Worksheet" sheetId="1" r:id="rId1"/>
  </sheets>
  <calcPr calcId="152511" forceFullCalc="1"/>
</workbook>
</file>

<file path=xl/calcChain.xml><?xml version="1.0" encoding="utf-8"?>
<calcChain xmlns="http://schemas.openxmlformats.org/spreadsheetml/2006/main">
  <c r="D16" i="1" l="1"/>
  <c r="D11" i="1" s="1"/>
  <c r="D10" i="1" s="1"/>
  <c r="C16" i="1"/>
  <c r="C11" i="1" s="1"/>
  <c r="D28" i="1"/>
  <c r="C28" i="1"/>
  <c r="D33" i="1"/>
  <c r="C33" i="1"/>
  <c r="D58" i="1"/>
  <c r="D57" i="1" s="1"/>
  <c r="C58" i="1"/>
  <c r="C57" i="1" s="1"/>
  <c r="D60" i="1"/>
  <c r="C60" i="1"/>
  <c r="D51" i="1"/>
  <c r="D48" i="1" s="1"/>
  <c r="C51" i="1"/>
  <c r="C48" i="1" s="1"/>
  <c r="D44" i="1"/>
  <c r="C44" i="1"/>
  <c r="D46" i="1"/>
  <c r="C46" i="1"/>
  <c r="C35" i="1"/>
  <c r="C42" i="1" s="1"/>
  <c r="D35" i="1"/>
  <c r="D42" i="1" s="1"/>
  <c r="D18" i="1"/>
  <c r="D23" i="1"/>
  <c r="D21" i="1" s="1"/>
  <c r="C23" i="1"/>
  <c r="C21" i="1" s="1"/>
  <c r="C18" i="1"/>
  <c r="C10" i="1" l="1"/>
  <c r="D27" i="1"/>
  <c r="C27" i="1"/>
  <c r="D66" i="1"/>
  <c r="C66" i="1"/>
  <c r="D53" i="1"/>
  <c r="C53" i="1"/>
  <c r="D25" i="1"/>
  <c r="C25" i="1"/>
</calcChain>
</file>

<file path=xl/sharedStrings.xml><?xml version="1.0" encoding="utf-8"?>
<sst xmlns="http://schemas.openxmlformats.org/spreadsheetml/2006/main" count="91" uniqueCount="90">
  <si>
    <t>PEMERINTAHAN KAB. LANGKAT</t>
  </si>
  <si>
    <t>BADAN PENGELOLAAN KEUANGAN DAN ASSET DAERAH</t>
  </si>
  <si>
    <t>LAPORAN REALISASI ANGGARAN PENDAPATAN DAN BELANJA DAERAH</t>
  </si>
  <si>
    <t>Kode Rekening</t>
  </si>
  <si>
    <t>URAIAN</t>
  </si>
  <si>
    <t>ANGGARAN</t>
  </si>
  <si>
    <t>1</t>
  </si>
  <si>
    <t>3</t>
  </si>
  <si>
    <t>4</t>
  </si>
  <si>
    <t>6</t>
  </si>
  <si>
    <t>PENDAPATAN DAERAH</t>
  </si>
  <si>
    <t>4.1</t>
  </si>
  <si>
    <t>PENDAPATAN ASLI DAERAH (PAD)</t>
  </si>
  <si>
    <t>4.1.02</t>
  </si>
  <si>
    <t>Retribusi Daerah</t>
  </si>
  <si>
    <t>4.1.03</t>
  </si>
  <si>
    <t>Hasil Pengelolaan Kekayaan Daerah yang Dipisahkan</t>
  </si>
  <si>
    <t>4.1.04</t>
  </si>
  <si>
    <t>Lain-lain PAD yang Sah</t>
  </si>
  <si>
    <t>JUMLAH PENDAPATAN ASLI DAERAH</t>
  </si>
  <si>
    <t>4.2</t>
  </si>
  <si>
    <t>PENDAPATAN TRANSFER</t>
  </si>
  <si>
    <t>4.2.01</t>
  </si>
  <si>
    <t>Pendapatan Transfer Pemerintah Pusat</t>
  </si>
  <si>
    <t>4.2.02</t>
  </si>
  <si>
    <t>Pendapatan Transfer Antar Daerah</t>
  </si>
  <si>
    <t>4.3</t>
  </si>
  <si>
    <t>LAIN-LAIN PENDAPATAN DAERAH YANG SAH</t>
  </si>
  <si>
    <t>4.3.03</t>
  </si>
  <si>
    <t>Lain-lain Pendapatan Sesuai dengan Ketentuan Peraturan Perundang-Undangan</t>
  </si>
  <si>
    <t>JUMLAH LAIN LAIN PENDAPATAN DAERAH YANG SAH</t>
  </si>
  <si>
    <t>JUMLAH PENDAPATAN</t>
  </si>
  <si>
    <t>5</t>
  </si>
  <si>
    <t>BELANJA DAERAH</t>
  </si>
  <si>
    <t>5.1</t>
  </si>
  <si>
    <t>BELANJA OPERASI</t>
  </si>
  <si>
    <t>5.1.01</t>
  </si>
  <si>
    <t>Belanja Pegawai</t>
  </si>
  <si>
    <t>5.1.02</t>
  </si>
  <si>
    <t>Belanja Barang dan Jasa</t>
  </si>
  <si>
    <t>JUMLAH BELANJA OPERASI</t>
  </si>
  <si>
    <t>5.2</t>
  </si>
  <si>
    <t>BELANJA MODAL</t>
  </si>
  <si>
    <t>5.2.02</t>
  </si>
  <si>
    <t>JUMLAH BELANJA MODAL</t>
  </si>
  <si>
    <t>5.3</t>
  </si>
  <si>
    <t>BELANJA TIDAK TERDUGA</t>
  </si>
  <si>
    <t>5.3.01</t>
  </si>
  <si>
    <t>Belanja Tidak Terduga</t>
  </si>
  <si>
    <t>JUMLAH BELANJA TAK TERDUGA</t>
  </si>
  <si>
    <t>5.4</t>
  </si>
  <si>
    <t>BELANJA TRANSFER</t>
  </si>
  <si>
    <t>5.4.01</t>
  </si>
  <si>
    <t>Belanja Bagi Hasil</t>
  </si>
  <si>
    <t>5.4.02</t>
  </si>
  <si>
    <t>Belanja Bantuan Keuangan</t>
  </si>
  <si>
    <t>JUMLAH BELANJA TRANSFER</t>
  </si>
  <si>
    <t>JUMLAH BELANJA</t>
  </si>
  <si>
    <t>SURPLUS/DEFISIT</t>
  </si>
  <si>
    <t>PEMBIAYAAN DAERAH</t>
  </si>
  <si>
    <t>6.1</t>
  </si>
  <si>
    <t>PENERIMAAN PEMBIAYAAN</t>
  </si>
  <si>
    <t>6.1.01</t>
  </si>
  <si>
    <t>Sisa Lebih Perhitungan Anggaran Tahun Sebelumnya</t>
  </si>
  <si>
    <t>JUMLAH PENERIMAAN PEMBIAYAAN</t>
  </si>
  <si>
    <t>6.2</t>
  </si>
  <si>
    <t>PENGELUARAN PEMBIAYAAN</t>
  </si>
  <si>
    <t>6.2.02</t>
  </si>
  <si>
    <t>Penyertaan Modal Daerah</t>
  </si>
  <si>
    <t>JUMLAH PENGELUARAN PEMBIAYAAN</t>
  </si>
  <si>
    <t>PEMBIAYAAN NETTO</t>
  </si>
  <si>
    <t>SISA LEBIH PEMBIAYAAN ANGGARAN</t>
  </si>
  <si>
    <t>REALISASI 2023</t>
  </si>
  <si>
    <t>5.2.01</t>
  </si>
  <si>
    <t>Belanja Modal Tanah</t>
  </si>
  <si>
    <t>Belanja Modal peralatan Dan Mesin</t>
  </si>
  <si>
    <t>5.2.03</t>
  </si>
  <si>
    <t>Belanja Modal Gedung Dan Bangunan</t>
  </si>
  <si>
    <t>5.2.04</t>
  </si>
  <si>
    <t>Belanja Modal Jalan, Jaringan, Dan Irigasi</t>
  </si>
  <si>
    <t>Belanja Modal Aset Tetap Lainnya</t>
  </si>
  <si>
    <t>5.2.05</t>
  </si>
  <si>
    <t>5.1.05</t>
  </si>
  <si>
    <t>5.1.06</t>
  </si>
  <si>
    <t>Belanja Hibah</t>
  </si>
  <si>
    <t>Belanja bantuan Sosial</t>
  </si>
  <si>
    <t>01 Januari 2023 Sampai 31 Desember 2023</t>
  </si>
  <si>
    <t>TAHUN ANGGARAN 2023</t>
  </si>
  <si>
    <t>4.1.01</t>
  </si>
  <si>
    <t>Pajak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</si>
</sst>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;\(\ #,##0.00\ \)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1" xfId="0" applyFont="1" applyBorder="1"/>
    <xf numFmtId="41" fontId="0" fillId="0" borderId="0" xfId="1" applyFont="1"/>
    <xf numFmtId="43" fontId="0" fillId="0" borderId="0" xfId="0" applyNumberFormat="1"/>
    <xf numFmtId="164" fontId="0" fillId="0" borderId="1" xfId="0" applyNumberFormat="1" applyFill="1" applyBorder="1" applyAlignment="1">
      <alignment horizontal="right"/>
    </xf>
    <xf numFmtId="0" fontId="0" fillId="0" borderId="0" xfId="0" applyFill="1"/>
    <xf numFmtId="164" fontId="2" fillId="0" borderId="1" xfId="0" applyNumberFormat="1" applyFont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476250" cy="6096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3</xdr:col>
      <xdr:colOff>1176617</xdr:colOff>
      <xdr:row>0</xdr:row>
      <xdr:rowOff>39220</xdr:rowOff>
    </xdr:from>
    <xdr:ext cx="476250" cy="46672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5588" y="39220"/>
          <a:ext cx="476250" cy="466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zoomScale="85" zoomScaleNormal="85" workbookViewId="0">
      <selection activeCell="C55" sqref="C55"/>
    </sheetView>
  </sheetViews>
  <sheetFormatPr defaultRowHeight="15" x14ac:dyDescent="0.25"/>
  <cols>
    <col min="1" max="1" width="16.140625" customWidth="1"/>
    <col min="2" max="2" width="50.140625" customWidth="1"/>
    <col min="3" max="4" width="25" customWidth="1"/>
    <col min="6" max="6" width="16.28515625" bestFit="1" customWidth="1"/>
    <col min="7" max="7" width="16.85546875" bestFit="1" customWidth="1"/>
  </cols>
  <sheetData>
    <row r="1" spans="1:5" ht="44.1" customHeight="1" x14ac:dyDescent="0.25">
      <c r="A1" s="12"/>
      <c r="B1" s="13" t="s">
        <v>0</v>
      </c>
      <c r="C1" s="14"/>
      <c r="D1" s="14"/>
    </row>
    <row r="2" spans="1:5" x14ac:dyDescent="0.25">
      <c r="A2" s="12"/>
      <c r="B2" s="13" t="s">
        <v>1</v>
      </c>
      <c r="C2" s="14"/>
      <c r="D2" s="14"/>
    </row>
    <row r="3" spans="1:5" x14ac:dyDescent="0.25">
      <c r="A3" s="12"/>
      <c r="B3" s="13" t="s">
        <v>2</v>
      </c>
      <c r="C3" s="14"/>
      <c r="D3" s="14"/>
    </row>
    <row r="4" spans="1:5" x14ac:dyDescent="0.25">
      <c r="A4" s="12"/>
      <c r="B4" s="13" t="s">
        <v>87</v>
      </c>
      <c r="C4" s="14"/>
      <c r="D4" s="14"/>
    </row>
    <row r="5" spans="1:5" x14ac:dyDescent="0.25">
      <c r="A5" s="12"/>
      <c r="B5" s="13" t="s">
        <v>86</v>
      </c>
      <c r="C5" s="14"/>
      <c r="D5" s="14"/>
    </row>
    <row r="6" spans="1:5" x14ac:dyDescent="0.25">
      <c r="C6" s="4"/>
      <c r="D6" s="4"/>
    </row>
    <row r="7" spans="1:5" ht="30" customHeight="1" x14ac:dyDescent="0.25">
      <c r="A7" s="1" t="s">
        <v>3</v>
      </c>
      <c r="B7" s="1" t="s">
        <v>4</v>
      </c>
      <c r="C7" s="5" t="s">
        <v>5</v>
      </c>
      <c r="D7" s="5" t="s">
        <v>72</v>
      </c>
    </row>
    <row r="8" spans="1:5" x14ac:dyDescent="0.25">
      <c r="A8" s="1" t="s">
        <v>6</v>
      </c>
      <c r="B8" s="1">
        <v>2</v>
      </c>
      <c r="C8" s="5" t="s">
        <v>7</v>
      </c>
      <c r="D8" s="5" t="s">
        <v>8</v>
      </c>
    </row>
    <row r="9" spans="1:5" x14ac:dyDescent="0.25">
      <c r="A9" s="2"/>
      <c r="B9" s="2"/>
      <c r="C9" s="6"/>
      <c r="D9" s="6"/>
    </row>
    <row r="10" spans="1:5" x14ac:dyDescent="0.25">
      <c r="A10" s="3" t="s">
        <v>8</v>
      </c>
      <c r="B10" s="3" t="s">
        <v>10</v>
      </c>
      <c r="C10" s="7">
        <f>C11+C18+C21</f>
        <v>2381349446793</v>
      </c>
      <c r="D10" s="7">
        <f>D11+D18+D21</f>
        <v>2425687575352.2002</v>
      </c>
      <c r="E10" s="19"/>
    </row>
    <row r="11" spans="1:5" x14ac:dyDescent="0.25">
      <c r="A11" s="3" t="s">
        <v>11</v>
      </c>
      <c r="B11" s="3" t="s">
        <v>12</v>
      </c>
      <c r="C11" s="7">
        <f>C16</f>
        <v>253393415220</v>
      </c>
      <c r="D11" s="7">
        <f>D16</f>
        <v>255321768506.20001</v>
      </c>
      <c r="E11" s="19"/>
    </row>
    <row r="12" spans="1:5" s="9" customFormat="1" x14ac:dyDescent="0.25">
      <c r="A12" s="15" t="s">
        <v>88</v>
      </c>
      <c r="B12" s="15" t="s">
        <v>89</v>
      </c>
      <c r="C12" s="20">
        <v>204000000000</v>
      </c>
      <c r="D12" s="20">
        <v>208518972708</v>
      </c>
      <c r="E12" s="19"/>
    </row>
    <row r="13" spans="1:5" x14ac:dyDescent="0.25">
      <c r="A13" s="2" t="s">
        <v>13</v>
      </c>
      <c r="B13" s="2" t="s">
        <v>14</v>
      </c>
      <c r="C13" s="8">
        <v>8995415220</v>
      </c>
      <c r="D13" s="8">
        <v>8130632267</v>
      </c>
      <c r="E13" s="19"/>
    </row>
    <row r="14" spans="1:5" x14ac:dyDescent="0.25">
      <c r="A14" s="2" t="s">
        <v>15</v>
      </c>
      <c r="B14" s="2" t="s">
        <v>16</v>
      </c>
      <c r="C14" s="8">
        <v>9950000000</v>
      </c>
      <c r="D14" s="8">
        <v>8226766896</v>
      </c>
      <c r="E14" s="19"/>
    </row>
    <row r="15" spans="1:5" x14ac:dyDescent="0.25">
      <c r="A15" s="2" t="s">
        <v>17</v>
      </c>
      <c r="B15" s="2" t="s">
        <v>18</v>
      </c>
      <c r="C15" s="8">
        <v>30448000000</v>
      </c>
      <c r="D15" s="8">
        <v>30445396635.200001</v>
      </c>
      <c r="E15" s="19"/>
    </row>
    <row r="16" spans="1:5" x14ac:dyDescent="0.25">
      <c r="A16" s="3"/>
      <c r="B16" s="3" t="s">
        <v>19</v>
      </c>
      <c r="C16" s="7">
        <f>SUM(C12:C15)</f>
        <v>253393415220</v>
      </c>
      <c r="D16" s="7">
        <f>SUM(D12:D15)</f>
        <v>255321768506.20001</v>
      </c>
      <c r="E16" s="19"/>
    </row>
    <row r="17" spans="1:5" x14ac:dyDescent="0.25">
      <c r="A17" s="2"/>
      <c r="B17" s="2"/>
      <c r="C17" s="8"/>
      <c r="D17" s="8"/>
      <c r="E17" s="19"/>
    </row>
    <row r="18" spans="1:5" x14ac:dyDescent="0.25">
      <c r="A18" s="3" t="s">
        <v>20</v>
      </c>
      <c r="B18" s="3" t="s">
        <v>21</v>
      </c>
      <c r="C18" s="7">
        <f>C19+C20</f>
        <v>2085863944030</v>
      </c>
      <c r="D18" s="7">
        <f>D19+D20</f>
        <v>2128645194851</v>
      </c>
      <c r="E18" s="19"/>
    </row>
    <row r="19" spans="1:5" x14ac:dyDescent="0.25">
      <c r="A19" s="2" t="s">
        <v>22</v>
      </c>
      <c r="B19" s="2" t="s">
        <v>23</v>
      </c>
      <c r="C19" s="8">
        <v>1944087377126</v>
      </c>
      <c r="D19" s="8">
        <v>1987116967347</v>
      </c>
    </row>
    <row r="20" spans="1:5" x14ac:dyDescent="0.25">
      <c r="A20" s="2" t="s">
        <v>24</v>
      </c>
      <c r="B20" s="2" t="s">
        <v>25</v>
      </c>
      <c r="C20" s="8">
        <v>141776566904</v>
      </c>
      <c r="D20" s="8">
        <v>141528227504</v>
      </c>
    </row>
    <row r="21" spans="1:5" x14ac:dyDescent="0.25">
      <c r="A21" s="3" t="s">
        <v>26</v>
      </c>
      <c r="B21" s="3" t="s">
        <v>27</v>
      </c>
      <c r="C21" s="7">
        <f>C23</f>
        <v>42092087543</v>
      </c>
      <c r="D21" s="7">
        <f>D23</f>
        <v>41720611995</v>
      </c>
    </row>
    <row r="22" spans="1:5" x14ac:dyDescent="0.25">
      <c r="A22" s="2" t="s">
        <v>28</v>
      </c>
      <c r="B22" s="2" t="s">
        <v>29</v>
      </c>
      <c r="C22" s="8">
        <v>42092087543</v>
      </c>
      <c r="D22" s="8">
        <v>41720611995</v>
      </c>
    </row>
    <row r="23" spans="1:5" x14ac:dyDescent="0.25">
      <c r="A23" s="3"/>
      <c r="B23" s="3" t="s">
        <v>30</v>
      </c>
      <c r="C23" s="7">
        <f>C22</f>
        <v>42092087543</v>
      </c>
      <c r="D23" s="7">
        <f>D22</f>
        <v>41720611995</v>
      </c>
    </row>
    <row r="24" spans="1:5" x14ac:dyDescent="0.25">
      <c r="A24" s="2"/>
      <c r="B24" s="2"/>
      <c r="C24" s="8"/>
      <c r="D24" s="8"/>
    </row>
    <row r="25" spans="1:5" x14ac:dyDescent="0.25">
      <c r="A25" s="3"/>
      <c r="B25" s="3" t="s">
        <v>31</v>
      </c>
      <c r="C25" s="7">
        <f>C10</f>
        <v>2381349446793</v>
      </c>
      <c r="D25" s="7">
        <f>D10</f>
        <v>2425687575352.2002</v>
      </c>
    </row>
    <row r="26" spans="1:5" x14ac:dyDescent="0.25">
      <c r="A26" s="2"/>
      <c r="B26" s="2"/>
      <c r="C26" s="8"/>
      <c r="D26" s="8"/>
    </row>
    <row r="27" spans="1:5" x14ac:dyDescent="0.25">
      <c r="A27" s="3" t="s">
        <v>32</v>
      </c>
      <c r="B27" s="3" t="s">
        <v>33</v>
      </c>
      <c r="C27" s="7">
        <f>C28+C35+C44+C48</f>
        <v>2617868920531</v>
      </c>
      <c r="D27" s="7">
        <f>D28+D35+D44+D48</f>
        <v>2416731548098.6099</v>
      </c>
    </row>
    <row r="28" spans="1:5" x14ac:dyDescent="0.25">
      <c r="A28" s="3" t="s">
        <v>34</v>
      </c>
      <c r="B28" s="3" t="s">
        <v>35</v>
      </c>
      <c r="C28" s="7">
        <f>SUM(C29:C32)</f>
        <v>1822205143412</v>
      </c>
      <c r="D28" s="7">
        <f>SUM(D29:D32)</f>
        <v>1659647305369.25</v>
      </c>
    </row>
    <row r="29" spans="1:5" x14ac:dyDescent="0.25">
      <c r="A29" s="2" t="s">
        <v>36</v>
      </c>
      <c r="B29" s="2" t="s">
        <v>37</v>
      </c>
      <c r="C29" s="18">
        <v>1151322203264</v>
      </c>
      <c r="D29" s="8">
        <v>1033577747832</v>
      </c>
    </row>
    <row r="30" spans="1:5" x14ac:dyDescent="0.25">
      <c r="A30" s="2" t="s">
        <v>38</v>
      </c>
      <c r="B30" s="2" t="s">
        <v>39</v>
      </c>
      <c r="C30" s="18">
        <v>567213061173</v>
      </c>
      <c r="D30" s="8">
        <v>522656736167.25</v>
      </c>
    </row>
    <row r="31" spans="1:5" s="9" customFormat="1" x14ac:dyDescent="0.25">
      <c r="A31" s="15" t="s">
        <v>82</v>
      </c>
      <c r="B31" s="15" t="s">
        <v>84</v>
      </c>
      <c r="C31" s="18">
        <v>91787178975</v>
      </c>
      <c r="D31" s="8">
        <v>91598129670</v>
      </c>
    </row>
    <row r="32" spans="1:5" s="9" customFormat="1" x14ac:dyDescent="0.25">
      <c r="A32" s="15" t="s">
        <v>83</v>
      </c>
      <c r="B32" s="15" t="s">
        <v>85</v>
      </c>
      <c r="C32" s="18">
        <v>11882700000</v>
      </c>
      <c r="D32" s="8">
        <v>11814691700</v>
      </c>
      <c r="E32" s="19"/>
    </row>
    <row r="33" spans="1:7" x14ac:dyDescent="0.25">
      <c r="A33" s="3"/>
      <c r="B33" s="3" t="s">
        <v>40</v>
      </c>
      <c r="C33" s="7">
        <f>SUM(C29:C32)</f>
        <v>1822205143412</v>
      </c>
      <c r="D33" s="7">
        <f>SUM(D29:D32)</f>
        <v>1659647305369.25</v>
      </c>
      <c r="E33" s="19"/>
    </row>
    <row r="34" spans="1:7" x14ac:dyDescent="0.25">
      <c r="A34" s="2"/>
      <c r="B34" s="2"/>
      <c r="C34" s="8"/>
      <c r="D34" s="8"/>
      <c r="E34" s="19"/>
    </row>
    <row r="35" spans="1:7" x14ac:dyDescent="0.25">
      <c r="A35" s="3" t="s">
        <v>41</v>
      </c>
      <c r="B35" s="3" t="s">
        <v>42</v>
      </c>
      <c r="C35" s="7">
        <f>SUM(C36:C40)</f>
        <v>391928067424</v>
      </c>
      <c r="D35" s="7">
        <f>SUM(D36:D40)</f>
        <v>372998713022.35999</v>
      </c>
      <c r="E35" s="19"/>
      <c r="F35" s="16"/>
      <c r="G35" s="17"/>
    </row>
    <row r="36" spans="1:7" x14ac:dyDescent="0.25">
      <c r="A36" s="15" t="s">
        <v>73</v>
      </c>
      <c r="B36" s="15" t="s">
        <v>74</v>
      </c>
      <c r="C36" s="8">
        <v>275835052</v>
      </c>
      <c r="D36" s="8">
        <v>275411412</v>
      </c>
      <c r="E36" s="19"/>
    </row>
    <row r="37" spans="1:7" s="9" customFormat="1" x14ac:dyDescent="0.25">
      <c r="A37" s="15" t="s">
        <v>43</v>
      </c>
      <c r="B37" s="15" t="s">
        <v>75</v>
      </c>
      <c r="C37" s="18">
        <v>84819515586</v>
      </c>
      <c r="D37" s="8">
        <v>82117969950</v>
      </c>
      <c r="E37" s="19"/>
    </row>
    <row r="38" spans="1:7" s="9" customFormat="1" x14ac:dyDescent="0.25">
      <c r="A38" s="15" t="s">
        <v>76</v>
      </c>
      <c r="B38" s="15" t="s">
        <v>77</v>
      </c>
      <c r="C38" s="18">
        <v>38283717196</v>
      </c>
      <c r="D38" s="8">
        <v>37219584152</v>
      </c>
      <c r="E38" s="19"/>
    </row>
    <row r="39" spans="1:7" s="9" customFormat="1" x14ac:dyDescent="0.25">
      <c r="A39" s="15" t="s">
        <v>78</v>
      </c>
      <c r="B39" s="15" t="s">
        <v>79</v>
      </c>
      <c r="C39" s="18">
        <v>249553404095</v>
      </c>
      <c r="D39" s="8">
        <v>234775937813.35999</v>
      </c>
      <c r="E39" s="19"/>
    </row>
    <row r="40" spans="1:7" s="9" customFormat="1" x14ac:dyDescent="0.25">
      <c r="A40" s="15" t="s">
        <v>81</v>
      </c>
      <c r="B40" s="15" t="s">
        <v>80</v>
      </c>
      <c r="C40" s="18">
        <v>18995595495</v>
      </c>
      <c r="D40" s="8">
        <v>18609809695</v>
      </c>
      <c r="E40" s="19"/>
    </row>
    <row r="41" spans="1:7" s="9" customFormat="1" x14ac:dyDescent="0.25">
      <c r="A41" s="2"/>
      <c r="B41" s="2"/>
      <c r="C41" s="8"/>
      <c r="D41" s="8"/>
      <c r="E41" s="19"/>
    </row>
    <row r="42" spans="1:7" x14ac:dyDescent="0.25">
      <c r="A42" s="3"/>
      <c r="B42" s="3" t="s">
        <v>44</v>
      </c>
      <c r="C42" s="7">
        <f>C35</f>
        <v>391928067424</v>
      </c>
      <c r="D42" s="7">
        <f>D35</f>
        <v>372998713022.35999</v>
      </c>
      <c r="E42" s="19"/>
    </row>
    <row r="43" spans="1:7" x14ac:dyDescent="0.25">
      <c r="A43" s="2"/>
      <c r="B43" s="2"/>
      <c r="C43" s="8"/>
      <c r="D43" s="8"/>
      <c r="E43" s="19"/>
    </row>
    <row r="44" spans="1:7" x14ac:dyDescent="0.25">
      <c r="A44" s="3" t="s">
        <v>45</v>
      </c>
      <c r="B44" s="3" t="s">
        <v>46</v>
      </c>
      <c r="C44" s="7">
        <f>C45</f>
        <v>24341513673</v>
      </c>
      <c r="D44" s="7">
        <f>D45</f>
        <v>5829964635</v>
      </c>
      <c r="E44" s="19"/>
    </row>
    <row r="45" spans="1:7" x14ac:dyDescent="0.25">
      <c r="A45" s="2" t="s">
        <v>47</v>
      </c>
      <c r="B45" s="2" t="s">
        <v>48</v>
      </c>
      <c r="C45" s="8">
        <v>24341513673</v>
      </c>
      <c r="D45" s="8">
        <v>5829964635</v>
      </c>
      <c r="E45" s="19"/>
    </row>
    <row r="46" spans="1:7" x14ac:dyDescent="0.25">
      <c r="A46" s="3"/>
      <c r="B46" s="3" t="s">
        <v>49</v>
      </c>
      <c r="C46" s="7">
        <f>C45</f>
        <v>24341513673</v>
      </c>
      <c r="D46" s="7">
        <f>D45</f>
        <v>5829964635</v>
      </c>
      <c r="E46" s="19"/>
    </row>
    <row r="47" spans="1:7" x14ac:dyDescent="0.25">
      <c r="A47" s="2"/>
      <c r="B47" s="2"/>
      <c r="C47" s="8"/>
      <c r="D47" s="8"/>
      <c r="E47" s="19"/>
    </row>
    <row r="48" spans="1:7" x14ac:dyDescent="0.25">
      <c r="A48" s="3" t="s">
        <v>50</v>
      </c>
      <c r="B48" s="3" t="s">
        <v>51</v>
      </c>
      <c r="C48" s="7">
        <f>C51</f>
        <v>379394196022</v>
      </c>
      <c r="D48" s="7">
        <f>D51</f>
        <v>378255565072</v>
      </c>
      <c r="E48" s="19"/>
    </row>
    <row r="49" spans="1:5" x14ac:dyDescent="0.25">
      <c r="A49" s="2" t="s">
        <v>52</v>
      </c>
      <c r="B49" s="2" t="s">
        <v>53</v>
      </c>
      <c r="C49" s="8">
        <v>9078541522</v>
      </c>
      <c r="D49" s="8">
        <v>9078541522</v>
      </c>
      <c r="E49" s="19"/>
    </row>
    <row r="50" spans="1:5" x14ac:dyDescent="0.25">
      <c r="A50" s="2" t="s">
        <v>54</v>
      </c>
      <c r="B50" s="2" t="s">
        <v>55</v>
      </c>
      <c r="C50" s="8">
        <v>370315654500</v>
      </c>
      <c r="D50" s="8">
        <v>369177023550</v>
      </c>
      <c r="E50" s="19"/>
    </row>
    <row r="51" spans="1:5" x14ac:dyDescent="0.25">
      <c r="A51" s="3"/>
      <c r="B51" s="3" t="s">
        <v>56</v>
      </c>
      <c r="C51" s="7">
        <f>SUM(C49:C50)</f>
        <v>379394196022</v>
      </c>
      <c r="D51" s="7">
        <f>SUM(D49:D50)</f>
        <v>378255565072</v>
      </c>
    </row>
    <row r="52" spans="1:5" x14ac:dyDescent="0.25">
      <c r="A52" s="2"/>
      <c r="B52" s="2"/>
      <c r="C52" s="8"/>
      <c r="D52" s="8"/>
    </row>
    <row r="53" spans="1:5" x14ac:dyDescent="0.25">
      <c r="A53" s="3"/>
      <c r="B53" s="3" t="s">
        <v>57</v>
      </c>
      <c r="C53" s="7">
        <f>C48+C44</f>
        <v>403735709695</v>
      </c>
      <c r="D53" s="7">
        <f>D48+D44</f>
        <v>384085529707</v>
      </c>
    </row>
    <row r="54" spans="1:5" x14ac:dyDescent="0.25">
      <c r="A54" s="2"/>
      <c r="B54" s="2"/>
      <c r="C54" s="8"/>
      <c r="D54" s="8"/>
    </row>
    <row r="55" spans="1:5" x14ac:dyDescent="0.25">
      <c r="A55" s="3"/>
      <c r="B55" s="3" t="s">
        <v>58</v>
      </c>
      <c r="C55" s="7">
        <v>-236519473740</v>
      </c>
      <c r="D55" s="7">
        <v>8956027253.5900002</v>
      </c>
    </row>
    <row r="56" spans="1:5" x14ac:dyDescent="0.25">
      <c r="A56" s="2"/>
      <c r="B56" s="2"/>
      <c r="C56" s="8"/>
      <c r="D56" s="8"/>
    </row>
    <row r="57" spans="1:5" x14ac:dyDescent="0.25">
      <c r="A57" s="3" t="s">
        <v>9</v>
      </c>
      <c r="B57" s="3" t="s">
        <v>59</v>
      </c>
      <c r="C57" s="7">
        <f>C58+C62</f>
        <v>242519473740</v>
      </c>
      <c r="D57" s="7">
        <f>D58+D62</f>
        <v>242519473740.26999</v>
      </c>
    </row>
    <row r="58" spans="1:5" x14ac:dyDescent="0.25">
      <c r="A58" s="3" t="s">
        <v>60</v>
      </c>
      <c r="B58" s="3" t="s">
        <v>61</v>
      </c>
      <c r="C58" s="7">
        <f>C59</f>
        <v>239519473740</v>
      </c>
      <c r="D58" s="7">
        <f>D59</f>
        <v>239519473740.26999</v>
      </c>
    </row>
    <row r="59" spans="1:5" x14ac:dyDescent="0.25">
      <c r="A59" s="2" t="s">
        <v>62</v>
      </c>
      <c r="B59" s="2" t="s">
        <v>63</v>
      </c>
      <c r="C59" s="8">
        <v>239519473740</v>
      </c>
      <c r="D59" s="8">
        <v>239519473740.26999</v>
      </c>
    </row>
    <row r="60" spans="1:5" x14ac:dyDescent="0.25">
      <c r="A60" s="3"/>
      <c r="B60" s="3" t="s">
        <v>64</v>
      </c>
      <c r="C60" s="7">
        <f>C59</f>
        <v>239519473740</v>
      </c>
      <c r="D60" s="7">
        <f>D59</f>
        <v>239519473740.26999</v>
      </c>
    </row>
    <row r="61" spans="1:5" x14ac:dyDescent="0.25">
      <c r="A61" s="2"/>
      <c r="B61" s="2"/>
      <c r="C61" s="8"/>
      <c r="D61" s="8"/>
    </row>
    <row r="62" spans="1:5" x14ac:dyDescent="0.25">
      <c r="A62" s="3" t="s">
        <v>65</v>
      </c>
      <c r="B62" s="3" t="s">
        <v>66</v>
      </c>
      <c r="C62" s="7">
        <v>3000000000</v>
      </c>
      <c r="D62" s="7">
        <v>3000000000</v>
      </c>
    </row>
    <row r="63" spans="1:5" x14ac:dyDescent="0.25">
      <c r="A63" s="2" t="s">
        <v>67</v>
      </c>
      <c r="B63" s="2" t="s">
        <v>68</v>
      </c>
      <c r="C63" s="8">
        <v>3000000000</v>
      </c>
      <c r="D63" s="8">
        <v>3000000000</v>
      </c>
    </row>
    <row r="64" spans="1:5" x14ac:dyDescent="0.25">
      <c r="A64" s="3"/>
      <c r="B64" s="3" t="s">
        <v>69</v>
      </c>
      <c r="C64" s="7">
        <v>3000000000</v>
      </c>
      <c r="D64" s="7">
        <v>3000000000</v>
      </c>
    </row>
    <row r="65" spans="1:4" x14ac:dyDescent="0.25">
      <c r="A65" s="2"/>
      <c r="B65" s="2"/>
      <c r="C65" s="8"/>
      <c r="D65" s="8"/>
    </row>
    <row r="66" spans="1:4" x14ac:dyDescent="0.25">
      <c r="A66" s="3"/>
      <c r="B66" s="3" t="s">
        <v>70</v>
      </c>
      <c r="C66" s="7">
        <f>C58-C62</f>
        <v>236519473740</v>
      </c>
      <c r="D66" s="7">
        <f>D58-D62</f>
        <v>236519473740.26999</v>
      </c>
    </row>
    <row r="67" spans="1:4" x14ac:dyDescent="0.25">
      <c r="A67" s="2"/>
      <c r="B67" s="2"/>
      <c r="C67" s="8"/>
      <c r="D67" s="8"/>
    </row>
    <row r="68" spans="1:4" x14ac:dyDescent="0.25">
      <c r="A68" s="3"/>
      <c r="B68" s="3" t="s">
        <v>71</v>
      </c>
      <c r="C68" s="7">
        <v>0</v>
      </c>
      <c r="D68" s="7">
        <v>245475500993.85999</v>
      </c>
    </row>
    <row r="69" spans="1:4" x14ac:dyDescent="0.25">
      <c r="A69" s="10"/>
      <c r="B69" s="10"/>
      <c r="C69" s="11"/>
      <c r="D69" s="11"/>
    </row>
    <row r="70" spans="1:4" x14ac:dyDescent="0.25">
      <c r="A70" s="10"/>
      <c r="B70" s="10"/>
      <c r="C70" s="11"/>
      <c r="D70" s="11"/>
    </row>
    <row r="71" spans="1:4" x14ac:dyDescent="0.25">
      <c r="A71" s="10"/>
      <c r="B71" s="10"/>
      <c r="C71" s="11"/>
      <c r="D71" s="11"/>
    </row>
    <row r="72" spans="1:4" x14ac:dyDescent="0.25">
      <c r="A72" s="10"/>
      <c r="B72" s="10"/>
      <c r="C72" s="11"/>
      <c r="D72" s="11"/>
    </row>
    <row r="73" spans="1:4" x14ac:dyDescent="0.25">
      <c r="A73" s="10"/>
      <c r="B73" s="10"/>
      <c r="C73" s="11"/>
      <c r="D73" s="11"/>
    </row>
    <row r="74" spans="1:4" x14ac:dyDescent="0.25">
      <c r="A74" s="10"/>
      <c r="B74" s="10"/>
      <c r="C74" s="11"/>
      <c r="D74" s="11"/>
    </row>
    <row r="75" spans="1:4" x14ac:dyDescent="0.25">
      <c r="A75" s="10"/>
      <c r="B75" s="10"/>
      <c r="C75" s="11"/>
      <c r="D75" s="11"/>
    </row>
    <row r="76" spans="1:4" x14ac:dyDescent="0.25">
      <c r="A76" s="10"/>
      <c r="B76" s="10"/>
      <c r="C76" s="11"/>
      <c r="D76" s="11"/>
    </row>
    <row r="79" spans="1:4" x14ac:dyDescent="0.25">
      <c r="C79" s="16"/>
    </row>
  </sheetData>
  <mergeCells count="7">
    <mergeCell ref="A69:D76"/>
    <mergeCell ref="A1:A5"/>
    <mergeCell ref="B1:D1"/>
    <mergeCell ref="B2:D2"/>
    <mergeCell ref="B3:D3"/>
    <mergeCell ref="B4:D4"/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2024-12-23T03:31:40Z</dcterms:created>
  <dcterms:modified xsi:type="dcterms:W3CDTF">2024-12-23T04:40:12Z</dcterms:modified>
  <cp:category/>
</cp:coreProperties>
</file>