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9155" windowHeight="85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K37" i="1" l="1"/>
  <c r="K38" i="1" s="1"/>
  <c r="I37" i="1"/>
  <c r="H37" i="1"/>
  <c r="H38" i="1" s="1"/>
  <c r="F37" i="1"/>
  <c r="F38" i="1" s="1"/>
  <c r="D37" i="1"/>
  <c r="C37" i="1"/>
  <c r="C38" i="1" s="1"/>
  <c r="P36" i="1"/>
  <c r="N36" i="1"/>
  <c r="M36" i="1"/>
  <c r="J36" i="1"/>
  <c r="L36" i="1" s="1"/>
  <c r="E36" i="1"/>
  <c r="G36" i="1" s="1"/>
  <c r="B36" i="1"/>
  <c r="P35" i="1"/>
  <c r="N35" i="1"/>
  <c r="M35" i="1"/>
  <c r="J35" i="1"/>
  <c r="L35" i="1" s="1"/>
  <c r="E35" i="1"/>
  <c r="B35" i="1"/>
  <c r="P34" i="1"/>
  <c r="N34" i="1"/>
  <c r="M34" i="1"/>
  <c r="J34" i="1"/>
  <c r="L34" i="1" s="1"/>
  <c r="E34" i="1"/>
  <c r="G34" i="1" s="1"/>
  <c r="B34" i="1"/>
  <c r="P33" i="1"/>
  <c r="N33" i="1"/>
  <c r="M33" i="1"/>
  <c r="J33" i="1"/>
  <c r="L33" i="1" s="1"/>
  <c r="E33" i="1"/>
  <c r="B33" i="1"/>
  <c r="P32" i="1"/>
  <c r="N32" i="1"/>
  <c r="M32" i="1"/>
  <c r="J32" i="1"/>
  <c r="L32" i="1" s="1"/>
  <c r="E32" i="1"/>
  <c r="B32" i="1"/>
  <c r="P31" i="1"/>
  <c r="N31" i="1"/>
  <c r="M31" i="1"/>
  <c r="J31" i="1"/>
  <c r="L31" i="1" s="1"/>
  <c r="E31" i="1"/>
  <c r="G31" i="1" s="1"/>
  <c r="B31" i="1"/>
  <c r="P30" i="1"/>
  <c r="N30" i="1"/>
  <c r="M30" i="1"/>
  <c r="J30" i="1"/>
  <c r="E30" i="1"/>
  <c r="G30" i="1" s="1"/>
  <c r="B30" i="1"/>
  <c r="P29" i="1"/>
  <c r="N29" i="1"/>
  <c r="M29" i="1"/>
  <c r="J29" i="1"/>
  <c r="L29" i="1" s="1"/>
  <c r="E29" i="1"/>
  <c r="O29" i="1" s="1"/>
  <c r="B29" i="1"/>
  <c r="P28" i="1"/>
  <c r="N28" i="1"/>
  <c r="M28" i="1"/>
  <c r="J28" i="1"/>
  <c r="L28" i="1" s="1"/>
  <c r="E28" i="1"/>
  <c r="G28" i="1" s="1"/>
  <c r="B28" i="1"/>
  <c r="P27" i="1"/>
  <c r="N27" i="1"/>
  <c r="M27" i="1"/>
  <c r="J27" i="1"/>
  <c r="G27" i="1"/>
  <c r="E27" i="1"/>
  <c r="B27" i="1"/>
  <c r="P26" i="1"/>
  <c r="N26" i="1"/>
  <c r="M26" i="1"/>
  <c r="L26" i="1"/>
  <c r="J26" i="1"/>
  <c r="E26" i="1"/>
  <c r="B26" i="1"/>
  <c r="P25" i="1"/>
  <c r="N25" i="1"/>
  <c r="M25" i="1"/>
  <c r="J25" i="1"/>
  <c r="L25" i="1" s="1"/>
  <c r="E25" i="1"/>
  <c r="G25" i="1" s="1"/>
  <c r="B25" i="1"/>
  <c r="P24" i="1"/>
  <c r="N24" i="1"/>
  <c r="M24" i="1"/>
  <c r="J24" i="1"/>
  <c r="E24" i="1"/>
  <c r="G24" i="1" s="1"/>
  <c r="B24" i="1"/>
  <c r="P23" i="1"/>
  <c r="N23" i="1"/>
  <c r="M23" i="1"/>
  <c r="J23" i="1"/>
  <c r="L23" i="1" s="1"/>
  <c r="E23" i="1"/>
  <c r="B23" i="1"/>
  <c r="P22" i="1"/>
  <c r="N22" i="1"/>
  <c r="M22" i="1"/>
  <c r="J22" i="1"/>
  <c r="L22" i="1" s="1"/>
  <c r="E22" i="1"/>
  <c r="B22" i="1"/>
  <c r="P21" i="1"/>
  <c r="N21" i="1"/>
  <c r="M21" i="1"/>
  <c r="J21" i="1"/>
  <c r="L21" i="1" s="1"/>
  <c r="E21" i="1"/>
  <c r="G21" i="1" s="1"/>
  <c r="B21" i="1"/>
  <c r="P20" i="1"/>
  <c r="N20" i="1"/>
  <c r="M20" i="1"/>
  <c r="J20" i="1"/>
  <c r="L20" i="1" s="1"/>
  <c r="E20" i="1"/>
  <c r="B20" i="1"/>
  <c r="P19" i="1"/>
  <c r="N19" i="1"/>
  <c r="M19" i="1"/>
  <c r="J19" i="1"/>
  <c r="L19" i="1" s="1"/>
  <c r="E19" i="1"/>
  <c r="G19" i="1" s="1"/>
  <c r="B19" i="1"/>
  <c r="P18" i="1"/>
  <c r="N18" i="1"/>
  <c r="M18" i="1"/>
  <c r="J18" i="1"/>
  <c r="L18" i="1" s="1"/>
  <c r="E18" i="1"/>
  <c r="G18" i="1" s="1"/>
  <c r="B18" i="1"/>
  <c r="P17" i="1"/>
  <c r="N17" i="1"/>
  <c r="M17" i="1"/>
  <c r="J17" i="1"/>
  <c r="L17" i="1" s="1"/>
  <c r="E17" i="1"/>
  <c r="B17" i="1"/>
  <c r="P16" i="1"/>
  <c r="N16" i="1"/>
  <c r="M16" i="1"/>
  <c r="J16" i="1"/>
  <c r="L16" i="1" s="1"/>
  <c r="E16" i="1"/>
  <c r="G16" i="1" s="1"/>
  <c r="B16" i="1"/>
  <c r="P15" i="1"/>
  <c r="N15" i="1"/>
  <c r="M15" i="1"/>
  <c r="J15" i="1"/>
  <c r="L15" i="1" s="1"/>
  <c r="E15" i="1"/>
  <c r="B15" i="1"/>
  <c r="P14" i="1"/>
  <c r="N14" i="1"/>
  <c r="M14" i="1"/>
  <c r="J14" i="1"/>
  <c r="L14" i="1" s="1"/>
  <c r="E14" i="1"/>
  <c r="B14" i="1"/>
  <c r="P13" i="1"/>
  <c r="N13" i="1"/>
  <c r="M13" i="1"/>
  <c r="J13" i="1"/>
  <c r="L13" i="1" s="1"/>
  <c r="E13" i="1"/>
  <c r="G13" i="1" s="1"/>
  <c r="B13" i="1"/>
  <c r="P12" i="1"/>
  <c r="N12" i="1"/>
  <c r="M12" i="1"/>
  <c r="J12" i="1"/>
  <c r="E12" i="1"/>
  <c r="G12" i="1" s="1"/>
  <c r="B12" i="1"/>
  <c r="P11" i="1"/>
  <c r="N11" i="1"/>
  <c r="M11" i="1"/>
  <c r="J11" i="1"/>
  <c r="L11" i="1" s="1"/>
  <c r="E11" i="1"/>
  <c r="B11" i="1"/>
  <c r="P10" i="1"/>
  <c r="N10" i="1"/>
  <c r="M10" i="1"/>
  <c r="J10" i="1"/>
  <c r="L10" i="1" s="1"/>
  <c r="E10" i="1"/>
  <c r="G10" i="1" s="1"/>
  <c r="B10" i="1"/>
  <c r="P9" i="1"/>
  <c r="N9" i="1"/>
  <c r="M9" i="1"/>
  <c r="J9" i="1"/>
  <c r="L9" i="1" s="1"/>
  <c r="E9" i="1"/>
  <c r="G9" i="1" s="1"/>
  <c r="B9" i="1"/>
  <c r="P8" i="1"/>
  <c r="N8" i="1"/>
  <c r="M8" i="1"/>
  <c r="J8" i="1"/>
  <c r="L8" i="1" s="1"/>
  <c r="E8" i="1"/>
  <c r="B8" i="1"/>
  <c r="P7" i="1"/>
  <c r="N7" i="1"/>
  <c r="M7" i="1"/>
  <c r="J7" i="1"/>
  <c r="L7" i="1" s="1"/>
  <c r="E7" i="1"/>
  <c r="B7" i="1"/>
  <c r="P6" i="1"/>
  <c r="N6" i="1"/>
  <c r="M6" i="1"/>
  <c r="J6" i="1"/>
  <c r="E6" i="1"/>
  <c r="G6" i="1" s="1"/>
  <c r="B6" i="1"/>
  <c r="P5" i="1"/>
  <c r="N5" i="1"/>
  <c r="M5" i="1"/>
  <c r="J5" i="1"/>
  <c r="L5" i="1" s="1"/>
  <c r="E5" i="1"/>
  <c r="B5" i="1"/>
  <c r="O27" i="1" l="1"/>
  <c r="O6" i="1"/>
  <c r="O14" i="1"/>
  <c r="Q13" i="1"/>
  <c r="O26" i="1"/>
  <c r="O35" i="1"/>
  <c r="O7" i="1"/>
  <c r="Q9" i="1"/>
  <c r="Q19" i="1"/>
  <c r="Q25" i="1"/>
  <c r="O12" i="1"/>
  <c r="O30" i="1"/>
  <c r="Q34" i="1"/>
  <c r="O13" i="1"/>
  <c r="O19" i="1"/>
  <c r="O25" i="1"/>
  <c r="M37" i="1"/>
  <c r="M38" i="1" s="1"/>
  <c r="O17" i="1"/>
  <c r="Q21" i="1"/>
  <c r="O21" i="1"/>
  <c r="O22" i="1"/>
  <c r="Q31" i="1"/>
  <c r="O31" i="1"/>
  <c r="O32" i="1"/>
  <c r="O24" i="1"/>
  <c r="O11" i="1"/>
  <c r="G11" i="1"/>
  <c r="Q11" i="1" s="1"/>
  <c r="O15" i="1"/>
  <c r="G15" i="1"/>
  <c r="Q15" i="1" s="1"/>
  <c r="O8" i="1"/>
  <c r="G8" i="1"/>
  <c r="Q8" i="1" s="1"/>
  <c r="N37" i="1"/>
  <c r="Q10" i="1"/>
  <c r="O10" i="1"/>
  <c r="O20" i="1"/>
  <c r="G20" i="1"/>
  <c r="Q20" i="1" s="1"/>
  <c r="O23" i="1"/>
  <c r="G23" i="1"/>
  <c r="Q23" i="1" s="1"/>
  <c r="P37" i="1"/>
  <c r="P38" i="1" s="1"/>
  <c r="G33" i="1"/>
  <c r="Q33" i="1" s="1"/>
  <c r="O33" i="1"/>
  <c r="E37" i="1"/>
  <c r="E38" i="1" s="1"/>
  <c r="G5" i="1"/>
  <c r="O5" i="1"/>
  <c r="L6" i="1"/>
  <c r="Q6" i="1" s="1"/>
  <c r="J37" i="1"/>
  <c r="J38" i="1" s="1"/>
  <c r="Q16" i="1"/>
  <c r="O16" i="1"/>
  <c r="Q18" i="1"/>
  <c r="Q28" i="1"/>
  <c r="O28" i="1"/>
  <c r="Q36" i="1"/>
  <c r="O18" i="1"/>
  <c r="G7" i="1"/>
  <c r="Q7" i="1" s="1"/>
  <c r="L12" i="1"/>
  <c r="Q12" i="1" s="1"/>
  <c r="L24" i="1"/>
  <c r="Q24" i="1" s="1"/>
  <c r="G26" i="1"/>
  <c r="Q26" i="1" s="1"/>
  <c r="L27" i="1"/>
  <c r="Q27" i="1" s="1"/>
  <c r="G29" i="1"/>
  <c r="Q29" i="1" s="1"/>
  <c r="L30" i="1"/>
  <c r="Q30" i="1" s="1"/>
  <c r="G32" i="1"/>
  <c r="Q32" i="1" s="1"/>
  <c r="G35" i="1"/>
  <c r="Q35" i="1" s="1"/>
  <c r="O36" i="1"/>
  <c r="O34" i="1"/>
  <c r="O9" i="1"/>
  <c r="G14" i="1"/>
  <c r="Q14" i="1" s="1"/>
  <c r="G17" i="1"/>
  <c r="Q17" i="1" s="1"/>
  <c r="G22" i="1"/>
  <c r="Q22" i="1" s="1"/>
  <c r="O37" i="1" l="1"/>
  <c r="O38" i="1" s="1"/>
  <c r="L37" i="1"/>
  <c r="L38" i="1" s="1"/>
  <c r="G37" i="1"/>
  <c r="G38" i="1" s="1"/>
  <c r="Q5" i="1"/>
  <c r="Q37" i="1" s="1"/>
  <c r="Q38" i="1" s="1"/>
</calcChain>
</file>

<file path=xl/sharedStrings.xml><?xml version="1.0" encoding="utf-8"?>
<sst xmlns="http://schemas.openxmlformats.org/spreadsheetml/2006/main" count="28" uniqueCount="19">
  <si>
    <t>KECAMATAN</t>
  </si>
  <si>
    <t>PUSKESMAS</t>
  </si>
  <si>
    <t>JUMLAH KEMATIAN</t>
  </si>
  <si>
    <t>LAKI - LAKI</t>
  </si>
  <si>
    <t>PEREMPUAN</t>
  </si>
  <si>
    <t>LAKI - LAKI + PEREMPUAN</t>
  </si>
  <si>
    <t>NEONATAL</t>
  </si>
  <si>
    <t>POST NEONATAL</t>
  </si>
  <si>
    <t>BALITA</t>
  </si>
  <si>
    <t>BAYI</t>
  </si>
  <si>
    <t>ANAK BALITA</t>
  </si>
  <si>
    <t>JUMLAH TOTAL</t>
  </si>
  <si>
    <t xml:space="preserve">BAYI </t>
  </si>
  <si>
    <t>JUMLAH (KAB/KOTA)</t>
  </si>
  <si>
    <t>ANGKA KEMATIAN (DILAPORKAN)</t>
  </si>
  <si>
    <t>Sumber: Bidang Kesehatan Masyarakat Dinas Kesehatan Kabupaten Langkat</t>
  </si>
  <si>
    <t>Keterangan : - Angka Kematian (dilaporkan) tersebut di atas belum tentu menggambarkan AKN/AKB/AKABA yang sebenarnya di populasi</t>
  </si>
  <si>
    <t>NEONATAL ( 0 - 28 HARI )</t>
  </si>
  <si>
    <t>POST NEONATAL (29 HARI - 11 BULAN)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</si>
</sst>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1" applyFont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/>
    </xf>
    <xf numFmtId="3" fontId="3" fillId="0" borderId="7" xfId="3" applyNumberFormat="1" applyFont="1" applyFill="1" applyBorder="1" applyAlignment="1">
      <alignment horizontal="right" vertical="center"/>
    </xf>
    <xf numFmtId="3" fontId="3" fillId="0" borderId="7" xfId="1" applyNumberFormat="1" applyFont="1" applyBorder="1" applyAlignment="1">
      <alignment vertical="center"/>
    </xf>
    <xf numFmtId="3" fontId="3" fillId="0" borderId="7" xfId="3" applyNumberFormat="1" applyFont="1" applyBorder="1" applyAlignment="1">
      <alignment horizontal="right" vertical="center"/>
    </xf>
    <xf numFmtId="3" fontId="3" fillId="0" borderId="0" xfId="1" applyNumberFormat="1" applyFont="1" applyAlignment="1">
      <alignment vertical="center"/>
    </xf>
    <xf numFmtId="3" fontId="2" fillId="0" borderId="11" xfId="3" applyNumberFormat="1" applyFont="1" applyBorder="1" applyAlignment="1">
      <alignment horizontal="right" vertical="center"/>
    </xf>
    <xf numFmtId="165" fontId="2" fillId="0" borderId="13" xfId="1" applyNumberFormat="1" applyFont="1" applyBorder="1" applyAlignment="1">
      <alignment horizontal="right" vertical="center"/>
    </xf>
    <xf numFmtId="165" fontId="2" fillId="2" borderId="13" xfId="1" applyNumberFormat="1" applyFont="1" applyFill="1" applyBorder="1" applyAlignment="1">
      <alignment horizontal="right" vertical="center"/>
    </xf>
    <xf numFmtId="1" fontId="3" fillId="0" borderId="6" xfId="1" applyNumberFormat="1" applyFont="1" applyBorder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1" applyAlignment="1">
      <alignment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14" xfId="1" quotePrefix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</cellXfs>
  <cellStyles count="4">
    <cellStyle name="Comma [0] 2 2 2" xfId="3"/>
    <cellStyle name="Normal" xfId="0" builtinId="0"/>
    <cellStyle name="Normal 2" xfId="1"/>
    <cellStyle name="Normal 3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4.%20LANGKAT%20LAMPIRAN%20PROF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1"/>
      <sheetName val="60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BAHOROK</v>
          </cell>
        </row>
        <row r="10">
          <cell r="C10" t="str">
            <v>BUKIT LAWANG</v>
          </cell>
        </row>
        <row r="11">
          <cell r="C11" t="str">
            <v>SERAPIT</v>
          </cell>
        </row>
        <row r="12">
          <cell r="C12" t="str">
            <v>TANJUNG LANGKAT</v>
          </cell>
        </row>
        <row r="13">
          <cell r="C13" t="str">
            <v>MARIKE</v>
          </cell>
        </row>
        <row r="14">
          <cell r="C14" t="str">
            <v>NAMU UKUR</v>
          </cell>
        </row>
        <row r="15">
          <cell r="C15" t="str">
            <v>NAMU TERASI</v>
          </cell>
        </row>
        <row r="16">
          <cell r="C16" t="str">
            <v>KUALA</v>
          </cell>
        </row>
        <row r="17">
          <cell r="C17" t="str">
            <v>SAMBIREJO</v>
          </cell>
        </row>
        <row r="18">
          <cell r="C18" t="str">
            <v>SELESAI</v>
          </cell>
        </row>
        <row r="19">
          <cell r="C19" t="str">
            <v>STABAT</v>
          </cell>
        </row>
        <row r="20">
          <cell r="C20" t="str">
            <v>KARANG REJO</v>
          </cell>
        </row>
        <row r="21">
          <cell r="C21" t="str">
            <v>STABAT LAMA</v>
          </cell>
        </row>
        <row r="22">
          <cell r="C22" t="str">
            <v>STUNGKIT</v>
          </cell>
        </row>
        <row r="23">
          <cell r="C23" t="str">
            <v>HINAI KIRI</v>
          </cell>
        </row>
        <row r="24">
          <cell r="C24" t="str">
            <v>DESA TELUK</v>
          </cell>
        </row>
        <row r="25">
          <cell r="C25" t="str">
            <v>SECANGGANG</v>
          </cell>
        </row>
        <row r="26">
          <cell r="C26" t="str">
            <v>TANJUNG BERINGIN</v>
          </cell>
        </row>
        <row r="27">
          <cell r="C27" t="str">
            <v>TANJUNG SELAMAT</v>
          </cell>
        </row>
        <row r="28">
          <cell r="C28" t="str">
            <v>SEI BAMBAN</v>
          </cell>
        </row>
        <row r="29">
          <cell r="C29" t="str">
            <v>SAWIT SEBERANG</v>
          </cell>
        </row>
        <row r="30">
          <cell r="C30" t="str">
            <v>PANTAI CERMIN</v>
          </cell>
        </row>
        <row r="31">
          <cell r="C31" t="str">
            <v>PEMATANG CENGAL</v>
          </cell>
        </row>
        <row r="32">
          <cell r="C32" t="str">
            <v>GEBANG</v>
          </cell>
        </row>
        <row r="33">
          <cell r="C33" t="str">
            <v>SECURAI</v>
          </cell>
        </row>
        <row r="34">
          <cell r="C34" t="str">
            <v>PANGKALAN BRANDAN</v>
          </cell>
        </row>
        <row r="35">
          <cell r="C35" t="str">
            <v>DESA LAMA</v>
          </cell>
        </row>
        <row r="36">
          <cell r="C36" t="str">
            <v>TANGKAHAN DURIAN</v>
          </cell>
        </row>
        <row r="37">
          <cell r="C37" t="str">
            <v>PANGKALAN SUSU</v>
          </cell>
        </row>
        <row r="38">
          <cell r="C38" t="str">
            <v>BERAS BASAH</v>
          </cell>
        </row>
        <row r="39">
          <cell r="C39" t="str">
            <v>BESITANG</v>
          </cell>
        </row>
        <row r="40">
          <cell r="C40" t="str">
            <v>PEMATANG JAYA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4">
          <cell r="D44">
            <v>9089</v>
          </cell>
          <cell r="G44">
            <v>9269</v>
          </cell>
          <cell r="J44">
            <v>18358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workbookViewId="0">
      <selection activeCell="A5" sqref="A5:XFD5"/>
    </sheetView>
  </sheetViews>
  <sheetFormatPr defaultColWidth="23.140625" defaultRowHeight="15" x14ac:dyDescent="0.25"/>
  <cols>
    <col min="1" max="1" width="26.85546875" style="1" customWidth="1"/>
    <col min="2" max="2" width="29.42578125" style="1" customWidth="1"/>
    <col min="3" max="3" width="27.7109375" style="1" customWidth="1"/>
    <col min="4" max="16384" width="23.140625" style="1"/>
  </cols>
  <sheetData>
    <row r="1" spans="1:18" ht="20.100000000000001" customHeight="1" x14ac:dyDescent="0.25">
      <c r="A1" s="2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6"/>
    </row>
    <row r="2" spans="1:18" ht="21" customHeight="1" x14ac:dyDescent="0.25">
      <c r="A2" s="2"/>
      <c r="B2" s="2"/>
      <c r="C2" s="7" t="s">
        <v>3</v>
      </c>
      <c r="D2" s="7"/>
      <c r="E2" s="7"/>
      <c r="F2" s="7"/>
      <c r="G2" s="7"/>
      <c r="H2" s="8" t="s">
        <v>4</v>
      </c>
      <c r="I2" s="9"/>
      <c r="J2" s="9"/>
      <c r="K2" s="9"/>
      <c r="L2" s="10"/>
      <c r="M2" s="8" t="s">
        <v>5</v>
      </c>
      <c r="N2" s="9"/>
      <c r="O2" s="9"/>
      <c r="P2" s="9"/>
      <c r="Q2" s="10"/>
      <c r="R2" s="6"/>
    </row>
    <row r="3" spans="1:18" ht="23.25" customHeight="1" x14ac:dyDescent="0.25">
      <c r="A3" s="2"/>
      <c r="B3" s="2"/>
      <c r="C3" s="11" t="s">
        <v>17</v>
      </c>
      <c r="D3" s="11" t="s">
        <v>18</v>
      </c>
      <c r="E3" s="12" t="s">
        <v>8</v>
      </c>
      <c r="F3" s="13"/>
      <c r="G3" s="14"/>
      <c r="H3" s="11" t="s">
        <v>17</v>
      </c>
      <c r="I3" s="11" t="s">
        <v>18</v>
      </c>
      <c r="J3" s="12" t="s">
        <v>8</v>
      </c>
      <c r="K3" s="13"/>
      <c r="L3" s="14"/>
      <c r="M3" s="11" t="s">
        <v>6</v>
      </c>
      <c r="N3" s="11" t="s">
        <v>7</v>
      </c>
      <c r="O3" s="12" t="s">
        <v>8</v>
      </c>
      <c r="P3" s="13"/>
      <c r="Q3" s="14"/>
      <c r="R3" s="6"/>
    </row>
    <row r="4" spans="1:18" ht="34.5" customHeight="1" x14ac:dyDescent="0.25">
      <c r="A4" s="15"/>
      <c r="B4" s="15"/>
      <c r="C4" s="16"/>
      <c r="D4" s="16"/>
      <c r="E4" s="17" t="s">
        <v>9</v>
      </c>
      <c r="F4" s="17" t="s">
        <v>10</v>
      </c>
      <c r="G4" s="17" t="s">
        <v>11</v>
      </c>
      <c r="H4" s="16"/>
      <c r="I4" s="16"/>
      <c r="J4" s="17" t="s">
        <v>9</v>
      </c>
      <c r="K4" s="17" t="s">
        <v>10</v>
      </c>
      <c r="L4" s="17" t="s">
        <v>11</v>
      </c>
      <c r="M4" s="16"/>
      <c r="N4" s="16"/>
      <c r="O4" s="17" t="s">
        <v>12</v>
      </c>
      <c r="P4" s="17" t="s">
        <v>10</v>
      </c>
      <c r="Q4" s="17" t="s">
        <v>11</v>
      </c>
      <c r="R4" s="6"/>
    </row>
    <row r="5" spans="1:18" ht="15.75" x14ac:dyDescent="0.25">
      <c r="A5" s="33">
        <v>1213010</v>
      </c>
      <c r="B5" s="19" t="str">
        <f>'[1]9'!C9</f>
        <v>BAHOROK</v>
      </c>
      <c r="C5" s="20">
        <v>0</v>
      </c>
      <c r="D5" s="20">
        <v>0</v>
      </c>
      <c r="E5" s="20">
        <f>C5+D5</f>
        <v>0</v>
      </c>
      <c r="F5" s="20">
        <v>0</v>
      </c>
      <c r="G5" s="20">
        <f>SUM(E5:F5)</f>
        <v>0</v>
      </c>
      <c r="H5" s="20">
        <v>0</v>
      </c>
      <c r="I5" s="20">
        <v>0</v>
      </c>
      <c r="J5" s="21">
        <f>H5+I5</f>
        <v>0</v>
      </c>
      <c r="K5" s="20">
        <v>0</v>
      </c>
      <c r="L5" s="20">
        <f>SUM(J5:K5)</f>
        <v>0</v>
      </c>
      <c r="M5" s="20">
        <f>C5+H5</f>
        <v>0</v>
      </c>
      <c r="N5" s="20">
        <f>D5+I5</f>
        <v>0</v>
      </c>
      <c r="O5" s="20">
        <f t="shared" ref="O5:Q20" si="0">+E5+J5</f>
        <v>0</v>
      </c>
      <c r="P5" s="20">
        <f t="shared" si="0"/>
        <v>0</v>
      </c>
      <c r="Q5" s="20">
        <f t="shared" si="0"/>
        <v>0</v>
      </c>
      <c r="R5" s="6"/>
    </row>
    <row r="6" spans="1:18" x14ac:dyDescent="0.25">
      <c r="A6" s="18"/>
      <c r="B6" s="19" t="str">
        <f>'[1]9'!C10</f>
        <v>BUKIT LAWANG</v>
      </c>
      <c r="C6" s="20">
        <v>0</v>
      </c>
      <c r="D6" s="20">
        <v>0</v>
      </c>
      <c r="E6" s="20">
        <f t="shared" ref="E6:E36" si="1">C6+D6</f>
        <v>0</v>
      </c>
      <c r="F6" s="20">
        <v>0</v>
      </c>
      <c r="G6" s="20">
        <f t="shared" ref="G6:G36" si="2">SUM(E6:F6)</f>
        <v>0</v>
      </c>
      <c r="H6" s="20">
        <v>0</v>
      </c>
      <c r="I6" s="20">
        <v>0</v>
      </c>
      <c r="J6" s="21">
        <f>H6+I6</f>
        <v>0</v>
      </c>
      <c r="K6" s="20">
        <v>0</v>
      </c>
      <c r="L6" s="20">
        <f t="shared" ref="L6:L36" si="3">SUM(J6:K6)</f>
        <v>0</v>
      </c>
      <c r="M6" s="20">
        <f t="shared" ref="M6:N36" si="4">C6+H6</f>
        <v>0</v>
      </c>
      <c r="N6" s="20">
        <f t="shared" si="4"/>
        <v>0</v>
      </c>
      <c r="O6" s="20">
        <f t="shared" si="0"/>
        <v>0</v>
      </c>
      <c r="P6" s="20">
        <f t="shared" si="0"/>
        <v>0</v>
      </c>
      <c r="Q6" s="20">
        <f t="shared" si="0"/>
        <v>0</v>
      </c>
      <c r="R6" s="6"/>
    </row>
    <row r="7" spans="1:18" ht="15.75" x14ac:dyDescent="0.25">
      <c r="A7" s="33">
        <v>1213011</v>
      </c>
      <c r="B7" s="19" t="str">
        <f>'[1]9'!C11</f>
        <v>SERAPIT</v>
      </c>
      <c r="C7" s="20">
        <v>0</v>
      </c>
      <c r="D7" s="20">
        <v>0</v>
      </c>
      <c r="E7" s="20">
        <f t="shared" si="1"/>
        <v>0</v>
      </c>
      <c r="F7" s="20">
        <v>0</v>
      </c>
      <c r="G7" s="20">
        <f t="shared" si="2"/>
        <v>0</v>
      </c>
      <c r="H7" s="20">
        <v>0</v>
      </c>
      <c r="I7" s="20">
        <v>0</v>
      </c>
      <c r="J7" s="21">
        <f t="shared" ref="J7:J36" si="5">H7+I7</f>
        <v>0</v>
      </c>
      <c r="K7" s="20">
        <v>0</v>
      </c>
      <c r="L7" s="20">
        <f t="shared" si="3"/>
        <v>0</v>
      </c>
      <c r="M7" s="20">
        <f t="shared" si="4"/>
        <v>0</v>
      </c>
      <c r="N7" s="20">
        <f t="shared" si="4"/>
        <v>0</v>
      </c>
      <c r="O7" s="20">
        <f t="shared" si="0"/>
        <v>0</v>
      </c>
      <c r="P7" s="20">
        <f t="shared" si="0"/>
        <v>0</v>
      </c>
      <c r="Q7" s="20">
        <f t="shared" si="0"/>
        <v>0</v>
      </c>
      <c r="R7" s="6"/>
    </row>
    <row r="8" spans="1:18" ht="15.75" x14ac:dyDescent="0.25">
      <c r="A8" s="33">
        <v>1213020</v>
      </c>
      <c r="B8" s="19" t="str">
        <f>'[1]9'!C12</f>
        <v>TANJUNG LANGKAT</v>
      </c>
      <c r="C8" s="20">
        <v>0</v>
      </c>
      <c r="D8" s="20">
        <v>0</v>
      </c>
      <c r="E8" s="20">
        <f t="shared" si="1"/>
        <v>0</v>
      </c>
      <c r="F8" s="20">
        <v>0</v>
      </c>
      <c r="G8" s="20">
        <f t="shared" si="2"/>
        <v>0</v>
      </c>
      <c r="H8" s="20">
        <v>0</v>
      </c>
      <c r="I8" s="20">
        <v>0</v>
      </c>
      <c r="J8" s="21">
        <f t="shared" si="5"/>
        <v>0</v>
      </c>
      <c r="K8" s="20">
        <v>0</v>
      </c>
      <c r="L8" s="20">
        <f t="shared" si="3"/>
        <v>0</v>
      </c>
      <c r="M8" s="20">
        <f t="shared" si="4"/>
        <v>0</v>
      </c>
      <c r="N8" s="20">
        <f t="shared" si="4"/>
        <v>0</v>
      </c>
      <c r="O8" s="20">
        <f t="shared" si="0"/>
        <v>0</v>
      </c>
      <c r="P8" s="20">
        <f t="shared" si="0"/>
        <v>0</v>
      </c>
      <c r="Q8" s="20">
        <f t="shared" si="0"/>
        <v>0</v>
      </c>
      <c r="R8" s="6"/>
    </row>
    <row r="9" spans="1:18" ht="15.75" x14ac:dyDescent="0.25">
      <c r="A9" s="33">
        <v>1213021</v>
      </c>
      <c r="B9" s="19" t="str">
        <f>'[1]9'!C13</f>
        <v>MARIKE</v>
      </c>
      <c r="C9" s="20">
        <v>1</v>
      </c>
      <c r="D9" s="20">
        <v>0</v>
      </c>
      <c r="E9" s="20">
        <f t="shared" si="1"/>
        <v>1</v>
      </c>
      <c r="F9" s="20">
        <v>0</v>
      </c>
      <c r="G9" s="20">
        <f t="shared" si="2"/>
        <v>1</v>
      </c>
      <c r="H9" s="20">
        <v>0</v>
      </c>
      <c r="I9" s="20">
        <v>0</v>
      </c>
      <c r="J9" s="21">
        <f t="shared" si="5"/>
        <v>0</v>
      </c>
      <c r="K9" s="20">
        <v>0</v>
      </c>
      <c r="L9" s="20">
        <f t="shared" si="3"/>
        <v>0</v>
      </c>
      <c r="M9" s="20">
        <f t="shared" si="4"/>
        <v>1</v>
      </c>
      <c r="N9" s="20">
        <f t="shared" si="4"/>
        <v>0</v>
      </c>
      <c r="O9" s="20">
        <f t="shared" si="0"/>
        <v>1</v>
      </c>
      <c r="P9" s="20">
        <f t="shared" si="0"/>
        <v>0</v>
      </c>
      <c r="Q9" s="20">
        <f t="shared" si="0"/>
        <v>1</v>
      </c>
      <c r="R9" s="6"/>
    </row>
    <row r="10" spans="1:18" ht="15.75" x14ac:dyDescent="0.25">
      <c r="A10" s="33">
        <v>1213030</v>
      </c>
      <c r="B10" s="19" t="str">
        <f>'[1]9'!C14</f>
        <v>NAMU UKUR</v>
      </c>
      <c r="C10" s="20">
        <v>1</v>
      </c>
      <c r="D10" s="20">
        <v>0</v>
      </c>
      <c r="E10" s="20">
        <f t="shared" si="1"/>
        <v>1</v>
      </c>
      <c r="F10" s="20">
        <v>0</v>
      </c>
      <c r="G10" s="20">
        <f t="shared" si="2"/>
        <v>1</v>
      </c>
      <c r="H10" s="20">
        <v>0</v>
      </c>
      <c r="I10" s="20">
        <v>0</v>
      </c>
      <c r="J10" s="21">
        <f t="shared" si="5"/>
        <v>0</v>
      </c>
      <c r="K10" s="20">
        <v>0</v>
      </c>
      <c r="L10" s="20">
        <f t="shared" si="3"/>
        <v>0</v>
      </c>
      <c r="M10" s="20">
        <f t="shared" si="4"/>
        <v>1</v>
      </c>
      <c r="N10" s="20">
        <f t="shared" si="4"/>
        <v>0</v>
      </c>
      <c r="O10" s="20">
        <f t="shared" si="0"/>
        <v>1</v>
      </c>
      <c r="P10" s="20">
        <f t="shared" si="0"/>
        <v>0</v>
      </c>
      <c r="Q10" s="20">
        <f t="shared" si="0"/>
        <v>1</v>
      </c>
      <c r="R10" s="6"/>
    </row>
    <row r="11" spans="1:18" ht="15.75" x14ac:dyDescent="0.25">
      <c r="A11" s="33"/>
      <c r="B11" s="19" t="str">
        <f>'[1]9'!C15</f>
        <v>NAMU TERASI</v>
      </c>
      <c r="C11" s="20">
        <v>0</v>
      </c>
      <c r="D11" s="20">
        <v>0</v>
      </c>
      <c r="E11" s="20">
        <f t="shared" si="1"/>
        <v>0</v>
      </c>
      <c r="F11" s="20">
        <v>0</v>
      </c>
      <c r="G11" s="20">
        <f t="shared" si="2"/>
        <v>0</v>
      </c>
      <c r="H11" s="20">
        <v>1</v>
      </c>
      <c r="I11" s="20">
        <v>0</v>
      </c>
      <c r="J11" s="21">
        <f t="shared" si="5"/>
        <v>1</v>
      </c>
      <c r="K11" s="20">
        <v>0</v>
      </c>
      <c r="L11" s="20">
        <f t="shared" si="3"/>
        <v>1</v>
      </c>
      <c r="M11" s="20">
        <f t="shared" si="4"/>
        <v>1</v>
      </c>
      <c r="N11" s="20">
        <f t="shared" si="4"/>
        <v>0</v>
      </c>
      <c r="O11" s="20">
        <f t="shared" si="0"/>
        <v>1</v>
      </c>
      <c r="P11" s="20">
        <f t="shared" si="0"/>
        <v>0</v>
      </c>
      <c r="Q11" s="20">
        <f t="shared" si="0"/>
        <v>1</v>
      </c>
      <c r="R11" s="6"/>
    </row>
    <row r="12" spans="1:18" ht="15.75" x14ac:dyDescent="0.25">
      <c r="A12" s="33">
        <v>1213040</v>
      </c>
      <c r="B12" s="19" t="str">
        <f>'[1]9'!C16</f>
        <v>KUALA</v>
      </c>
      <c r="C12" s="20">
        <v>3</v>
      </c>
      <c r="D12" s="20">
        <v>0</v>
      </c>
      <c r="E12" s="20">
        <f t="shared" si="1"/>
        <v>3</v>
      </c>
      <c r="F12" s="20">
        <v>0</v>
      </c>
      <c r="G12" s="20">
        <f t="shared" si="2"/>
        <v>3</v>
      </c>
      <c r="H12" s="20">
        <v>3</v>
      </c>
      <c r="I12" s="20">
        <v>0</v>
      </c>
      <c r="J12" s="21">
        <f t="shared" si="5"/>
        <v>3</v>
      </c>
      <c r="K12" s="20">
        <v>0</v>
      </c>
      <c r="L12" s="20">
        <f t="shared" si="3"/>
        <v>3</v>
      </c>
      <c r="M12" s="20">
        <f t="shared" si="4"/>
        <v>6</v>
      </c>
      <c r="N12" s="20">
        <f t="shared" si="4"/>
        <v>0</v>
      </c>
      <c r="O12" s="20">
        <f t="shared" si="0"/>
        <v>6</v>
      </c>
      <c r="P12" s="20">
        <f t="shared" si="0"/>
        <v>0</v>
      </c>
      <c r="Q12" s="20">
        <f t="shared" si="0"/>
        <v>6</v>
      </c>
      <c r="R12" s="6"/>
    </row>
    <row r="13" spans="1:18" ht="15.75" x14ac:dyDescent="0.25">
      <c r="A13" s="33">
        <v>1213060</v>
      </c>
      <c r="B13" s="19" t="str">
        <f>'[1]9'!C17</f>
        <v>SAMBIREJO</v>
      </c>
      <c r="C13" s="20">
        <v>1</v>
      </c>
      <c r="D13" s="20">
        <v>0</v>
      </c>
      <c r="E13" s="20">
        <f t="shared" si="1"/>
        <v>1</v>
      </c>
      <c r="F13" s="20">
        <v>0</v>
      </c>
      <c r="G13" s="20">
        <f t="shared" si="2"/>
        <v>1</v>
      </c>
      <c r="H13" s="20">
        <v>0</v>
      </c>
      <c r="I13" s="20">
        <v>0</v>
      </c>
      <c r="J13" s="21">
        <f t="shared" si="5"/>
        <v>0</v>
      </c>
      <c r="K13" s="20">
        <v>0</v>
      </c>
      <c r="L13" s="20">
        <f t="shared" si="3"/>
        <v>0</v>
      </c>
      <c r="M13" s="20">
        <f t="shared" si="4"/>
        <v>1</v>
      </c>
      <c r="N13" s="20">
        <f t="shared" si="4"/>
        <v>0</v>
      </c>
      <c r="O13" s="20">
        <f t="shared" si="0"/>
        <v>1</v>
      </c>
      <c r="P13" s="20">
        <f t="shared" si="0"/>
        <v>0</v>
      </c>
      <c r="Q13" s="20">
        <f t="shared" si="0"/>
        <v>1</v>
      </c>
      <c r="R13" s="6"/>
    </row>
    <row r="14" spans="1:18" ht="15.75" x14ac:dyDescent="0.25">
      <c r="A14" s="33">
        <v>1213050</v>
      </c>
      <c r="B14" s="19" t="str">
        <f>'[1]9'!C18</f>
        <v>SELESAI</v>
      </c>
      <c r="C14" s="20">
        <v>2</v>
      </c>
      <c r="D14" s="20">
        <v>1</v>
      </c>
      <c r="E14" s="20">
        <f t="shared" si="1"/>
        <v>3</v>
      </c>
      <c r="F14" s="20">
        <v>0</v>
      </c>
      <c r="G14" s="20">
        <f t="shared" si="2"/>
        <v>3</v>
      </c>
      <c r="H14" s="20">
        <v>1</v>
      </c>
      <c r="I14" s="20">
        <v>0</v>
      </c>
      <c r="J14" s="21">
        <f t="shared" si="5"/>
        <v>1</v>
      </c>
      <c r="K14" s="20">
        <v>0</v>
      </c>
      <c r="L14" s="20">
        <f t="shared" si="3"/>
        <v>1</v>
      </c>
      <c r="M14" s="20">
        <f t="shared" si="4"/>
        <v>3</v>
      </c>
      <c r="N14" s="20">
        <f t="shared" si="4"/>
        <v>1</v>
      </c>
      <c r="O14" s="20">
        <f t="shared" si="0"/>
        <v>4</v>
      </c>
      <c r="P14" s="20">
        <f t="shared" si="0"/>
        <v>0</v>
      </c>
      <c r="Q14" s="22">
        <f t="shared" si="0"/>
        <v>4</v>
      </c>
      <c r="R14" s="6"/>
    </row>
    <row r="15" spans="1:18" ht="15.75" x14ac:dyDescent="0.25">
      <c r="A15" s="33">
        <v>1213070</v>
      </c>
      <c r="B15" s="19" t="str">
        <f>'[1]9'!C19</f>
        <v>STABAT</v>
      </c>
      <c r="C15" s="20">
        <v>1</v>
      </c>
      <c r="D15" s="20">
        <v>0</v>
      </c>
      <c r="E15" s="20">
        <f t="shared" si="1"/>
        <v>1</v>
      </c>
      <c r="F15" s="20">
        <v>0</v>
      </c>
      <c r="G15" s="20">
        <f t="shared" si="2"/>
        <v>1</v>
      </c>
      <c r="H15" s="20">
        <v>3</v>
      </c>
      <c r="I15" s="20">
        <v>0</v>
      </c>
      <c r="J15" s="21">
        <f t="shared" si="5"/>
        <v>3</v>
      </c>
      <c r="K15" s="20">
        <v>0</v>
      </c>
      <c r="L15" s="20">
        <f t="shared" si="3"/>
        <v>3</v>
      </c>
      <c r="M15" s="20">
        <f t="shared" si="4"/>
        <v>4</v>
      </c>
      <c r="N15" s="20">
        <f t="shared" si="4"/>
        <v>0</v>
      </c>
      <c r="O15" s="20">
        <f t="shared" si="0"/>
        <v>4</v>
      </c>
      <c r="P15" s="20">
        <f t="shared" si="0"/>
        <v>0</v>
      </c>
      <c r="Q15" s="22">
        <f t="shared" si="0"/>
        <v>4</v>
      </c>
      <c r="R15" s="6"/>
    </row>
    <row r="16" spans="1:18" ht="15.75" x14ac:dyDescent="0.25">
      <c r="A16" s="33"/>
      <c r="B16" s="19" t="str">
        <f>'[1]9'!C20</f>
        <v>KARANG REJO</v>
      </c>
      <c r="C16" s="20">
        <v>1</v>
      </c>
      <c r="D16" s="20">
        <v>0</v>
      </c>
      <c r="E16" s="20">
        <f t="shared" si="1"/>
        <v>1</v>
      </c>
      <c r="F16" s="20">
        <v>0</v>
      </c>
      <c r="G16" s="20">
        <f t="shared" si="2"/>
        <v>1</v>
      </c>
      <c r="H16" s="20">
        <v>0</v>
      </c>
      <c r="I16" s="20">
        <v>0</v>
      </c>
      <c r="J16" s="21">
        <f t="shared" si="5"/>
        <v>0</v>
      </c>
      <c r="K16" s="20">
        <v>0</v>
      </c>
      <c r="L16" s="20">
        <f t="shared" si="3"/>
        <v>0</v>
      </c>
      <c r="M16" s="20">
        <f t="shared" si="4"/>
        <v>1</v>
      </c>
      <c r="N16" s="20">
        <f t="shared" si="4"/>
        <v>0</v>
      </c>
      <c r="O16" s="20">
        <f t="shared" si="0"/>
        <v>1</v>
      </c>
      <c r="P16" s="20">
        <f t="shared" si="0"/>
        <v>0</v>
      </c>
      <c r="Q16" s="22">
        <f t="shared" si="0"/>
        <v>1</v>
      </c>
      <c r="R16" s="6"/>
    </row>
    <row r="17" spans="1:18" ht="15.75" x14ac:dyDescent="0.25">
      <c r="A17" s="33">
        <v>1213080</v>
      </c>
      <c r="B17" s="19" t="str">
        <f>'[1]9'!C21</f>
        <v>STABAT LAMA</v>
      </c>
      <c r="C17" s="22">
        <v>2</v>
      </c>
      <c r="D17" s="22">
        <v>0</v>
      </c>
      <c r="E17" s="20">
        <f t="shared" si="1"/>
        <v>2</v>
      </c>
      <c r="F17" s="20">
        <v>0</v>
      </c>
      <c r="G17" s="20">
        <f t="shared" si="2"/>
        <v>2</v>
      </c>
      <c r="H17" s="22">
        <v>0</v>
      </c>
      <c r="I17" s="22">
        <v>0</v>
      </c>
      <c r="J17" s="21">
        <f t="shared" si="5"/>
        <v>0</v>
      </c>
      <c r="K17" s="20">
        <v>0</v>
      </c>
      <c r="L17" s="20">
        <f t="shared" si="3"/>
        <v>0</v>
      </c>
      <c r="M17" s="20">
        <f t="shared" si="4"/>
        <v>2</v>
      </c>
      <c r="N17" s="20">
        <f t="shared" si="4"/>
        <v>0</v>
      </c>
      <c r="O17" s="20">
        <f t="shared" si="0"/>
        <v>2</v>
      </c>
      <c r="P17" s="20">
        <f t="shared" si="0"/>
        <v>0</v>
      </c>
      <c r="Q17" s="22">
        <f t="shared" si="0"/>
        <v>2</v>
      </c>
      <c r="R17" s="6"/>
    </row>
    <row r="18" spans="1:18" ht="15.75" x14ac:dyDescent="0.25">
      <c r="A18" s="33"/>
      <c r="B18" s="19" t="str">
        <f>'[1]9'!C22</f>
        <v>STUNGKIT</v>
      </c>
      <c r="C18" s="22">
        <v>0</v>
      </c>
      <c r="D18" s="22">
        <v>0</v>
      </c>
      <c r="E18" s="20">
        <f t="shared" si="1"/>
        <v>0</v>
      </c>
      <c r="F18" s="20">
        <v>0</v>
      </c>
      <c r="G18" s="20">
        <f t="shared" si="2"/>
        <v>0</v>
      </c>
      <c r="H18" s="22">
        <v>0</v>
      </c>
      <c r="I18" s="22">
        <v>0</v>
      </c>
      <c r="J18" s="21">
        <f t="shared" si="5"/>
        <v>0</v>
      </c>
      <c r="K18" s="20">
        <v>0</v>
      </c>
      <c r="L18" s="20">
        <f t="shared" si="3"/>
        <v>0</v>
      </c>
      <c r="M18" s="20">
        <f t="shared" si="4"/>
        <v>0</v>
      </c>
      <c r="N18" s="20">
        <f t="shared" si="4"/>
        <v>0</v>
      </c>
      <c r="O18" s="20">
        <f t="shared" si="0"/>
        <v>0</v>
      </c>
      <c r="P18" s="20">
        <f t="shared" si="0"/>
        <v>0</v>
      </c>
      <c r="Q18" s="22">
        <f t="shared" si="0"/>
        <v>0</v>
      </c>
      <c r="R18" s="6"/>
    </row>
    <row r="19" spans="1:18" ht="15.75" x14ac:dyDescent="0.25">
      <c r="A19" s="33">
        <v>1213130</v>
      </c>
      <c r="B19" s="19" t="str">
        <f>'[1]9'!C23</f>
        <v>HINAI KIRI</v>
      </c>
      <c r="C19" s="22">
        <v>2</v>
      </c>
      <c r="D19" s="22">
        <v>0</v>
      </c>
      <c r="E19" s="20">
        <f t="shared" si="1"/>
        <v>2</v>
      </c>
      <c r="F19" s="20">
        <v>0</v>
      </c>
      <c r="G19" s="20">
        <f t="shared" si="2"/>
        <v>2</v>
      </c>
      <c r="H19" s="22">
        <v>0</v>
      </c>
      <c r="I19" s="22">
        <v>0</v>
      </c>
      <c r="J19" s="21">
        <f t="shared" si="5"/>
        <v>0</v>
      </c>
      <c r="K19" s="20">
        <v>0</v>
      </c>
      <c r="L19" s="20">
        <f t="shared" si="3"/>
        <v>0</v>
      </c>
      <c r="M19" s="20">
        <f t="shared" si="4"/>
        <v>2</v>
      </c>
      <c r="N19" s="20">
        <f t="shared" si="4"/>
        <v>0</v>
      </c>
      <c r="O19" s="20">
        <f t="shared" si="0"/>
        <v>2</v>
      </c>
      <c r="P19" s="20">
        <f t="shared" si="0"/>
        <v>0</v>
      </c>
      <c r="Q19" s="22">
        <f t="shared" si="0"/>
        <v>2</v>
      </c>
      <c r="R19" s="6"/>
    </row>
    <row r="20" spans="1:18" ht="15.75" x14ac:dyDescent="0.25">
      <c r="A20" s="33"/>
      <c r="B20" s="19" t="str">
        <f>'[1]9'!C24</f>
        <v>DESA TELUK</v>
      </c>
      <c r="C20" s="22">
        <v>0</v>
      </c>
      <c r="D20" s="22">
        <v>0</v>
      </c>
      <c r="E20" s="20">
        <f t="shared" si="1"/>
        <v>0</v>
      </c>
      <c r="F20" s="20">
        <v>0</v>
      </c>
      <c r="G20" s="20">
        <f t="shared" si="2"/>
        <v>0</v>
      </c>
      <c r="H20" s="22">
        <v>1</v>
      </c>
      <c r="I20" s="22">
        <v>0</v>
      </c>
      <c r="J20" s="21">
        <f t="shared" si="5"/>
        <v>1</v>
      </c>
      <c r="K20" s="20">
        <v>0</v>
      </c>
      <c r="L20" s="20">
        <f t="shared" si="3"/>
        <v>1</v>
      </c>
      <c r="M20" s="20">
        <f t="shared" si="4"/>
        <v>1</v>
      </c>
      <c r="N20" s="20">
        <f t="shared" si="4"/>
        <v>0</v>
      </c>
      <c r="O20" s="20">
        <f t="shared" si="0"/>
        <v>1</v>
      </c>
      <c r="P20" s="20">
        <f t="shared" si="0"/>
        <v>0</v>
      </c>
      <c r="Q20" s="22">
        <f t="shared" si="0"/>
        <v>1</v>
      </c>
      <c r="R20" s="6"/>
    </row>
    <row r="21" spans="1:18" ht="15.75" x14ac:dyDescent="0.25">
      <c r="A21" s="33"/>
      <c r="B21" s="19" t="str">
        <f>'[1]9'!C25</f>
        <v>SECANGGANG</v>
      </c>
      <c r="C21" s="22">
        <v>0</v>
      </c>
      <c r="D21" s="22">
        <v>0</v>
      </c>
      <c r="E21" s="20">
        <f t="shared" si="1"/>
        <v>0</v>
      </c>
      <c r="F21" s="20">
        <v>0</v>
      </c>
      <c r="G21" s="20">
        <f t="shared" si="2"/>
        <v>0</v>
      </c>
      <c r="H21" s="22">
        <v>1</v>
      </c>
      <c r="I21" s="22">
        <v>0</v>
      </c>
      <c r="J21" s="21">
        <f t="shared" si="5"/>
        <v>1</v>
      </c>
      <c r="K21" s="20">
        <v>0</v>
      </c>
      <c r="L21" s="20">
        <f t="shared" si="3"/>
        <v>1</v>
      </c>
      <c r="M21" s="20">
        <f t="shared" si="4"/>
        <v>1</v>
      </c>
      <c r="N21" s="20">
        <f t="shared" si="4"/>
        <v>0</v>
      </c>
      <c r="O21" s="20">
        <f t="shared" ref="O21:Q36" si="6">+E21+J21</f>
        <v>1</v>
      </c>
      <c r="P21" s="20">
        <f t="shared" si="6"/>
        <v>0</v>
      </c>
      <c r="Q21" s="22">
        <f t="shared" si="6"/>
        <v>1</v>
      </c>
      <c r="R21" s="6"/>
    </row>
    <row r="22" spans="1:18" ht="15.75" x14ac:dyDescent="0.25">
      <c r="A22" s="33">
        <v>1213120</v>
      </c>
      <c r="B22" s="19" t="str">
        <f>'[1]9'!C26</f>
        <v>TANJUNG BERINGIN</v>
      </c>
      <c r="C22" s="22">
        <v>4</v>
      </c>
      <c r="D22" s="22">
        <v>1</v>
      </c>
      <c r="E22" s="20">
        <f t="shared" si="1"/>
        <v>5</v>
      </c>
      <c r="F22" s="20">
        <v>0</v>
      </c>
      <c r="G22" s="20">
        <f t="shared" si="2"/>
        <v>5</v>
      </c>
      <c r="H22" s="22">
        <v>6</v>
      </c>
      <c r="I22" s="22">
        <v>0</v>
      </c>
      <c r="J22" s="21">
        <f t="shared" si="5"/>
        <v>6</v>
      </c>
      <c r="K22" s="20">
        <v>0</v>
      </c>
      <c r="L22" s="20">
        <f t="shared" si="3"/>
        <v>6</v>
      </c>
      <c r="M22" s="20">
        <f t="shared" si="4"/>
        <v>10</v>
      </c>
      <c r="N22" s="20">
        <f t="shared" si="4"/>
        <v>1</v>
      </c>
      <c r="O22" s="20">
        <f t="shared" si="6"/>
        <v>11</v>
      </c>
      <c r="P22" s="20">
        <f t="shared" si="6"/>
        <v>0</v>
      </c>
      <c r="Q22" s="22">
        <f t="shared" si="6"/>
        <v>11</v>
      </c>
      <c r="R22" s="6"/>
    </row>
    <row r="23" spans="1:18" ht="15.75" x14ac:dyDescent="0.25">
      <c r="A23" s="33">
        <v>1213110</v>
      </c>
      <c r="B23" s="19" t="str">
        <f>'[1]9'!C27</f>
        <v>TANJUNG SELAMAT</v>
      </c>
      <c r="C23" s="22">
        <v>0</v>
      </c>
      <c r="D23" s="22">
        <v>0</v>
      </c>
      <c r="E23" s="20">
        <f t="shared" si="1"/>
        <v>0</v>
      </c>
      <c r="F23" s="20">
        <v>0</v>
      </c>
      <c r="G23" s="20">
        <f t="shared" si="2"/>
        <v>0</v>
      </c>
      <c r="H23" s="22">
        <v>1</v>
      </c>
      <c r="I23" s="22">
        <v>1</v>
      </c>
      <c r="J23" s="21">
        <f t="shared" si="5"/>
        <v>2</v>
      </c>
      <c r="K23" s="20">
        <v>0</v>
      </c>
      <c r="L23" s="20">
        <f t="shared" si="3"/>
        <v>2</v>
      </c>
      <c r="M23" s="20">
        <f t="shared" si="4"/>
        <v>1</v>
      </c>
      <c r="N23" s="20">
        <f t="shared" si="4"/>
        <v>1</v>
      </c>
      <c r="O23" s="20">
        <f t="shared" si="6"/>
        <v>2</v>
      </c>
      <c r="P23" s="20">
        <f t="shared" si="6"/>
        <v>0</v>
      </c>
      <c r="Q23" s="22">
        <f t="shared" si="6"/>
        <v>2</v>
      </c>
      <c r="R23" s="6"/>
    </row>
    <row r="24" spans="1:18" ht="15.75" x14ac:dyDescent="0.25">
      <c r="A24" s="33">
        <v>1213090</v>
      </c>
      <c r="B24" s="19" t="str">
        <f>'[1]9'!C28</f>
        <v>SEI BAMBAN</v>
      </c>
      <c r="C24" s="22">
        <v>0</v>
      </c>
      <c r="D24" s="22">
        <v>0</v>
      </c>
      <c r="E24" s="20">
        <f t="shared" si="1"/>
        <v>0</v>
      </c>
      <c r="F24" s="20">
        <v>0</v>
      </c>
      <c r="G24" s="20">
        <f t="shared" si="2"/>
        <v>0</v>
      </c>
      <c r="H24" s="22">
        <v>0</v>
      </c>
      <c r="I24" s="22">
        <v>0</v>
      </c>
      <c r="J24" s="21">
        <f t="shared" si="5"/>
        <v>0</v>
      </c>
      <c r="K24" s="20">
        <v>0</v>
      </c>
      <c r="L24" s="20">
        <f t="shared" si="3"/>
        <v>0</v>
      </c>
      <c r="M24" s="20">
        <f t="shared" si="4"/>
        <v>0</v>
      </c>
      <c r="N24" s="20">
        <f t="shared" si="4"/>
        <v>0</v>
      </c>
      <c r="O24" s="20">
        <f t="shared" si="6"/>
        <v>0</v>
      </c>
      <c r="P24" s="20">
        <f t="shared" si="6"/>
        <v>0</v>
      </c>
      <c r="Q24" s="22">
        <f t="shared" si="6"/>
        <v>0</v>
      </c>
      <c r="R24" s="6"/>
    </row>
    <row r="25" spans="1:18" ht="15.75" x14ac:dyDescent="0.25">
      <c r="A25" s="33">
        <v>1213100</v>
      </c>
      <c r="B25" s="19" t="str">
        <f>'[1]9'!C29</f>
        <v>SAWIT SEBERANG</v>
      </c>
      <c r="C25" s="22">
        <v>1</v>
      </c>
      <c r="D25" s="22">
        <v>0</v>
      </c>
      <c r="E25" s="20">
        <f t="shared" si="1"/>
        <v>1</v>
      </c>
      <c r="F25" s="20">
        <v>0</v>
      </c>
      <c r="G25" s="20">
        <f t="shared" si="2"/>
        <v>1</v>
      </c>
      <c r="H25" s="22">
        <v>0</v>
      </c>
      <c r="I25" s="22">
        <v>1</v>
      </c>
      <c r="J25" s="21">
        <f t="shared" si="5"/>
        <v>1</v>
      </c>
      <c r="K25" s="20">
        <v>0</v>
      </c>
      <c r="L25" s="20">
        <f t="shared" si="3"/>
        <v>1</v>
      </c>
      <c r="M25" s="20">
        <f t="shared" si="4"/>
        <v>1</v>
      </c>
      <c r="N25" s="20">
        <f t="shared" si="4"/>
        <v>1</v>
      </c>
      <c r="O25" s="20">
        <f t="shared" si="6"/>
        <v>2</v>
      </c>
      <c r="P25" s="20">
        <f t="shared" si="6"/>
        <v>0</v>
      </c>
      <c r="Q25" s="22">
        <f t="shared" si="6"/>
        <v>2</v>
      </c>
      <c r="R25" s="6"/>
    </row>
    <row r="26" spans="1:18" ht="15.75" x14ac:dyDescent="0.25">
      <c r="A26" s="33">
        <v>1213140</v>
      </c>
      <c r="B26" s="19" t="str">
        <f>'[1]9'!C30</f>
        <v>PANTAI CERMIN</v>
      </c>
      <c r="C26" s="22">
        <v>3</v>
      </c>
      <c r="D26" s="22">
        <v>1</v>
      </c>
      <c r="E26" s="20">
        <f t="shared" si="1"/>
        <v>4</v>
      </c>
      <c r="F26" s="20">
        <v>0</v>
      </c>
      <c r="G26" s="20">
        <f t="shared" si="2"/>
        <v>4</v>
      </c>
      <c r="H26" s="22">
        <v>1</v>
      </c>
      <c r="I26" s="22">
        <v>0</v>
      </c>
      <c r="J26" s="21">
        <f t="shared" si="5"/>
        <v>1</v>
      </c>
      <c r="K26" s="20">
        <v>0</v>
      </c>
      <c r="L26" s="20">
        <f t="shared" si="3"/>
        <v>1</v>
      </c>
      <c r="M26" s="20">
        <f t="shared" si="4"/>
        <v>4</v>
      </c>
      <c r="N26" s="20">
        <f t="shared" si="4"/>
        <v>1</v>
      </c>
      <c r="O26" s="20">
        <f t="shared" si="6"/>
        <v>5</v>
      </c>
      <c r="P26" s="20">
        <f t="shared" si="6"/>
        <v>0</v>
      </c>
      <c r="Q26" s="22">
        <f t="shared" si="6"/>
        <v>5</v>
      </c>
      <c r="R26" s="6"/>
    </row>
    <row r="27" spans="1:18" ht="15.75" x14ac:dyDescent="0.25">
      <c r="A27" s="33"/>
      <c r="B27" s="19" t="str">
        <f>'[1]9'!C31</f>
        <v>PEMATANG CENGAL</v>
      </c>
      <c r="C27" s="22">
        <v>0</v>
      </c>
      <c r="D27" s="22">
        <v>0</v>
      </c>
      <c r="E27" s="20">
        <f t="shared" si="1"/>
        <v>0</v>
      </c>
      <c r="F27" s="20">
        <v>0</v>
      </c>
      <c r="G27" s="20">
        <f t="shared" si="2"/>
        <v>0</v>
      </c>
      <c r="H27" s="22">
        <v>1</v>
      </c>
      <c r="I27" s="22">
        <v>1</v>
      </c>
      <c r="J27" s="21">
        <f t="shared" si="5"/>
        <v>2</v>
      </c>
      <c r="K27" s="20">
        <v>0</v>
      </c>
      <c r="L27" s="20">
        <f t="shared" si="3"/>
        <v>2</v>
      </c>
      <c r="M27" s="20">
        <f t="shared" si="4"/>
        <v>1</v>
      </c>
      <c r="N27" s="20">
        <f t="shared" si="4"/>
        <v>1</v>
      </c>
      <c r="O27" s="20">
        <f t="shared" si="6"/>
        <v>2</v>
      </c>
      <c r="P27" s="20">
        <f t="shared" si="6"/>
        <v>0</v>
      </c>
      <c r="Q27" s="22">
        <f t="shared" si="6"/>
        <v>2</v>
      </c>
      <c r="R27" s="6"/>
    </row>
    <row r="28" spans="1:18" ht="15.75" x14ac:dyDescent="0.25">
      <c r="A28" s="33">
        <v>1213150</v>
      </c>
      <c r="B28" s="19" t="str">
        <f>'[1]9'!C32</f>
        <v>GEBANG</v>
      </c>
      <c r="C28" s="22">
        <v>2</v>
      </c>
      <c r="D28" s="22">
        <v>0</v>
      </c>
      <c r="E28" s="20">
        <f t="shared" si="1"/>
        <v>2</v>
      </c>
      <c r="F28" s="20">
        <v>0</v>
      </c>
      <c r="G28" s="20">
        <f t="shared" si="2"/>
        <v>2</v>
      </c>
      <c r="H28" s="22">
        <v>1</v>
      </c>
      <c r="I28" s="22">
        <v>0</v>
      </c>
      <c r="J28" s="21">
        <f t="shared" si="5"/>
        <v>1</v>
      </c>
      <c r="K28" s="20">
        <v>0</v>
      </c>
      <c r="L28" s="20">
        <f t="shared" si="3"/>
        <v>1</v>
      </c>
      <c r="M28" s="20">
        <f t="shared" si="4"/>
        <v>3</v>
      </c>
      <c r="N28" s="20">
        <f t="shared" si="4"/>
        <v>0</v>
      </c>
      <c r="O28" s="20">
        <f t="shared" si="6"/>
        <v>3</v>
      </c>
      <c r="P28" s="20">
        <f t="shared" si="6"/>
        <v>0</v>
      </c>
      <c r="Q28" s="22">
        <f t="shared" si="6"/>
        <v>3</v>
      </c>
      <c r="R28" s="6"/>
    </row>
    <row r="29" spans="1:18" ht="15.75" x14ac:dyDescent="0.25">
      <c r="A29" s="33">
        <v>1213160</v>
      </c>
      <c r="B29" s="19" t="str">
        <f>'[1]9'!C33</f>
        <v>SECURAI</v>
      </c>
      <c r="C29" s="22">
        <v>2</v>
      </c>
      <c r="D29" s="22">
        <v>0</v>
      </c>
      <c r="E29" s="20">
        <f t="shared" si="1"/>
        <v>2</v>
      </c>
      <c r="F29" s="20">
        <v>0</v>
      </c>
      <c r="G29" s="20">
        <f t="shared" si="2"/>
        <v>2</v>
      </c>
      <c r="H29" s="22">
        <v>5</v>
      </c>
      <c r="I29" s="22">
        <v>0</v>
      </c>
      <c r="J29" s="21">
        <f t="shared" si="5"/>
        <v>5</v>
      </c>
      <c r="K29" s="20">
        <v>0</v>
      </c>
      <c r="L29" s="20">
        <f t="shared" si="3"/>
        <v>5</v>
      </c>
      <c r="M29" s="20">
        <f t="shared" si="4"/>
        <v>7</v>
      </c>
      <c r="N29" s="20">
        <f t="shared" si="4"/>
        <v>0</v>
      </c>
      <c r="O29" s="20">
        <f t="shared" si="6"/>
        <v>7</v>
      </c>
      <c r="P29" s="20">
        <f t="shared" si="6"/>
        <v>0</v>
      </c>
      <c r="Q29" s="22">
        <f t="shared" si="6"/>
        <v>7</v>
      </c>
      <c r="R29" s="6"/>
    </row>
    <row r="30" spans="1:18" x14ac:dyDescent="0.25">
      <c r="A30" s="18"/>
      <c r="B30" s="19" t="str">
        <f>'[1]9'!C34</f>
        <v>PANGKALAN BRANDAN</v>
      </c>
      <c r="C30" s="22">
        <v>0</v>
      </c>
      <c r="D30" s="22">
        <v>0</v>
      </c>
      <c r="E30" s="20">
        <f t="shared" si="1"/>
        <v>0</v>
      </c>
      <c r="F30" s="20">
        <v>0</v>
      </c>
      <c r="G30" s="20">
        <f t="shared" si="2"/>
        <v>0</v>
      </c>
      <c r="H30" s="22">
        <v>0</v>
      </c>
      <c r="I30" s="22">
        <v>0</v>
      </c>
      <c r="J30" s="21">
        <f t="shared" si="5"/>
        <v>0</v>
      </c>
      <c r="K30" s="20">
        <v>0</v>
      </c>
      <c r="L30" s="20">
        <f t="shared" si="3"/>
        <v>0</v>
      </c>
      <c r="M30" s="20">
        <f t="shared" si="4"/>
        <v>0</v>
      </c>
      <c r="N30" s="20">
        <f t="shared" si="4"/>
        <v>0</v>
      </c>
      <c r="O30" s="20">
        <f t="shared" si="6"/>
        <v>0</v>
      </c>
      <c r="P30" s="20">
        <f t="shared" si="6"/>
        <v>0</v>
      </c>
      <c r="Q30" s="22">
        <f t="shared" si="6"/>
        <v>0</v>
      </c>
      <c r="R30" s="6"/>
    </row>
    <row r="31" spans="1:18" ht="15.75" x14ac:dyDescent="0.25">
      <c r="A31" s="33">
        <v>1213170</v>
      </c>
      <c r="B31" s="19" t="str">
        <f>'[1]9'!C35</f>
        <v>DESA LAMA</v>
      </c>
      <c r="C31" s="22">
        <v>2</v>
      </c>
      <c r="D31" s="22">
        <v>0</v>
      </c>
      <c r="E31" s="20">
        <f t="shared" si="1"/>
        <v>2</v>
      </c>
      <c r="F31" s="20">
        <v>0</v>
      </c>
      <c r="G31" s="20">
        <f t="shared" si="2"/>
        <v>2</v>
      </c>
      <c r="H31" s="22">
        <v>2</v>
      </c>
      <c r="I31" s="22">
        <v>0</v>
      </c>
      <c r="J31" s="21">
        <f t="shared" si="5"/>
        <v>2</v>
      </c>
      <c r="K31" s="20">
        <v>0</v>
      </c>
      <c r="L31" s="20">
        <f t="shared" si="3"/>
        <v>2</v>
      </c>
      <c r="M31" s="20">
        <f t="shared" si="4"/>
        <v>4</v>
      </c>
      <c r="N31" s="20">
        <f t="shared" si="4"/>
        <v>0</v>
      </c>
      <c r="O31" s="20">
        <f t="shared" si="6"/>
        <v>4</v>
      </c>
      <c r="P31" s="20">
        <f t="shared" si="6"/>
        <v>0</v>
      </c>
      <c r="Q31" s="22">
        <f t="shared" si="6"/>
        <v>4</v>
      </c>
      <c r="R31" s="6"/>
    </row>
    <row r="32" spans="1:18" ht="15.75" x14ac:dyDescent="0.25">
      <c r="A32" s="33">
        <v>1213180</v>
      </c>
      <c r="B32" s="19" t="str">
        <f>'[1]9'!C36</f>
        <v>TANGKAHAN DURIAN</v>
      </c>
      <c r="C32" s="22">
        <v>2</v>
      </c>
      <c r="D32" s="22">
        <v>0</v>
      </c>
      <c r="E32" s="20">
        <f t="shared" si="1"/>
        <v>2</v>
      </c>
      <c r="F32" s="20">
        <v>0</v>
      </c>
      <c r="G32" s="20">
        <f t="shared" si="2"/>
        <v>2</v>
      </c>
      <c r="H32" s="22">
        <v>1</v>
      </c>
      <c r="I32" s="22">
        <v>0</v>
      </c>
      <c r="J32" s="21">
        <f t="shared" si="5"/>
        <v>1</v>
      </c>
      <c r="K32" s="20">
        <v>0</v>
      </c>
      <c r="L32" s="20">
        <f t="shared" si="3"/>
        <v>1</v>
      </c>
      <c r="M32" s="20">
        <f t="shared" si="4"/>
        <v>3</v>
      </c>
      <c r="N32" s="20">
        <f t="shared" si="4"/>
        <v>0</v>
      </c>
      <c r="O32" s="20">
        <f t="shared" si="6"/>
        <v>3</v>
      </c>
      <c r="P32" s="20">
        <f t="shared" si="6"/>
        <v>0</v>
      </c>
      <c r="Q32" s="22">
        <f t="shared" si="6"/>
        <v>3</v>
      </c>
      <c r="R32" s="6"/>
    </row>
    <row r="33" spans="1:18" ht="15.75" x14ac:dyDescent="0.25">
      <c r="A33" s="33">
        <v>1213190</v>
      </c>
      <c r="B33" s="19" t="str">
        <f>'[1]9'!C37</f>
        <v>PANGKALAN SUSU</v>
      </c>
      <c r="C33" s="22">
        <v>0</v>
      </c>
      <c r="D33" s="22">
        <v>0</v>
      </c>
      <c r="E33" s="20">
        <f t="shared" si="1"/>
        <v>0</v>
      </c>
      <c r="F33" s="20">
        <v>1</v>
      </c>
      <c r="G33" s="20">
        <f t="shared" si="2"/>
        <v>1</v>
      </c>
      <c r="H33" s="22">
        <v>2</v>
      </c>
      <c r="I33" s="22">
        <v>0</v>
      </c>
      <c r="J33" s="21">
        <f t="shared" si="5"/>
        <v>2</v>
      </c>
      <c r="K33" s="20">
        <v>0</v>
      </c>
      <c r="L33" s="20">
        <f t="shared" si="3"/>
        <v>2</v>
      </c>
      <c r="M33" s="20">
        <f t="shared" si="4"/>
        <v>2</v>
      </c>
      <c r="N33" s="20">
        <f t="shared" si="4"/>
        <v>0</v>
      </c>
      <c r="O33" s="20">
        <f t="shared" si="6"/>
        <v>2</v>
      </c>
      <c r="P33" s="20">
        <f t="shared" si="6"/>
        <v>1</v>
      </c>
      <c r="Q33" s="22">
        <f t="shared" si="6"/>
        <v>3</v>
      </c>
      <c r="R33" s="6"/>
    </row>
    <row r="34" spans="1:18" x14ac:dyDescent="0.25">
      <c r="A34" s="18"/>
      <c r="B34" s="19" t="str">
        <f>'[1]9'!C38</f>
        <v>BERAS BASAH</v>
      </c>
      <c r="C34" s="22">
        <v>2</v>
      </c>
      <c r="D34" s="22">
        <v>0</v>
      </c>
      <c r="E34" s="20">
        <f t="shared" si="1"/>
        <v>2</v>
      </c>
      <c r="F34" s="20">
        <v>0</v>
      </c>
      <c r="G34" s="20">
        <f t="shared" si="2"/>
        <v>2</v>
      </c>
      <c r="H34" s="22">
        <v>1</v>
      </c>
      <c r="I34" s="22">
        <v>0</v>
      </c>
      <c r="J34" s="21">
        <f t="shared" si="5"/>
        <v>1</v>
      </c>
      <c r="K34" s="20">
        <v>0</v>
      </c>
      <c r="L34" s="20">
        <f t="shared" si="3"/>
        <v>1</v>
      </c>
      <c r="M34" s="20">
        <f t="shared" si="4"/>
        <v>3</v>
      </c>
      <c r="N34" s="20">
        <f t="shared" si="4"/>
        <v>0</v>
      </c>
      <c r="O34" s="20">
        <f t="shared" si="6"/>
        <v>3</v>
      </c>
      <c r="P34" s="20">
        <f t="shared" si="6"/>
        <v>0</v>
      </c>
      <c r="Q34" s="22">
        <f t="shared" si="6"/>
        <v>3</v>
      </c>
      <c r="R34" s="6"/>
    </row>
    <row r="35" spans="1:18" ht="15.75" x14ac:dyDescent="0.25">
      <c r="A35" s="33">
        <v>1213200</v>
      </c>
      <c r="B35" s="19" t="str">
        <f>'[1]9'!C39</f>
        <v>BESITANG</v>
      </c>
      <c r="C35" s="22">
        <v>1</v>
      </c>
      <c r="D35" s="22">
        <v>0</v>
      </c>
      <c r="E35" s="20">
        <f t="shared" si="1"/>
        <v>1</v>
      </c>
      <c r="F35" s="20">
        <v>0</v>
      </c>
      <c r="G35" s="20">
        <f t="shared" si="2"/>
        <v>1</v>
      </c>
      <c r="H35" s="22">
        <v>1</v>
      </c>
      <c r="I35" s="22">
        <v>0</v>
      </c>
      <c r="J35" s="21">
        <f t="shared" si="5"/>
        <v>1</v>
      </c>
      <c r="K35" s="20">
        <v>0</v>
      </c>
      <c r="L35" s="20">
        <f t="shared" si="3"/>
        <v>1</v>
      </c>
      <c r="M35" s="20">
        <f t="shared" si="4"/>
        <v>2</v>
      </c>
      <c r="N35" s="20">
        <f t="shared" si="4"/>
        <v>0</v>
      </c>
      <c r="O35" s="20">
        <f t="shared" si="6"/>
        <v>2</v>
      </c>
      <c r="P35" s="20">
        <f t="shared" si="6"/>
        <v>0</v>
      </c>
      <c r="Q35" s="22">
        <f t="shared" si="6"/>
        <v>2</v>
      </c>
      <c r="R35" s="6"/>
    </row>
    <row r="36" spans="1:18" ht="15.75" x14ac:dyDescent="0.25">
      <c r="A36" s="33">
        <v>1213201</v>
      </c>
      <c r="B36" s="19" t="str">
        <f>'[1]9'!C40</f>
        <v>PEMATANG JAYA</v>
      </c>
      <c r="C36" s="22">
        <v>1</v>
      </c>
      <c r="D36" s="22">
        <v>0</v>
      </c>
      <c r="E36" s="20">
        <f t="shared" si="1"/>
        <v>1</v>
      </c>
      <c r="F36" s="20">
        <v>0</v>
      </c>
      <c r="G36" s="20">
        <f t="shared" si="2"/>
        <v>1</v>
      </c>
      <c r="H36" s="22">
        <v>0</v>
      </c>
      <c r="I36" s="22">
        <v>0</v>
      </c>
      <c r="J36" s="23">
        <f t="shared" si="5"/>
        <v>0</v>
      </c>
      <c r="K36" s="20">
        <v>0</v>
      </c>
      <c r="L36" s="20">
        <f t="shared" si="3"/>
        <v>0</v>
      </c>
      <c r="M36" s="20">
        <f t="shared" si="4"/>
        <v>1</v>
      </c>
      <c r="N36" s="20">
        <f t="shared" si="4"/>
        <v>0</v>
      </c>
      <c r="O36" s="20">
        <f t="shared" si="6"/>
        <v>1</v>
      </c>
      <c r="P36" s="20">
        <f t="shared" si="6"/>
        <v>0</v>
      </c>
      <c r="Q36" s="22">
        <f t="shared" si="6"/>
        <v>1</v>
      </c>
      <c r="R36" s="6"/>
    </row>
    <row r="37" spans="1:18" ht="20.100000000000001" customHeight="1" thickBot="1" x14ac:dyDescent="0.3">
      <c r="A37" s="32" t="s">
        <v>13</v>
      </c>
      <c r="B37" s="32"/>
      <c r="C37" s="24">
        <f>SUM(C5:C36)</f>
        <v>34</v>
      </c>
      <c r="D37" s="24">
        <f>SUM(D5:D36)</f>
        <v>3</v>
      </c>
      <c r="E37" s="24">
        <f>SUM(E5:E36)</f>
        <v>37</v>
      </c>
      <c r="F37" s="24">
        <f t="shared" ref="F37:Q37" si="7">SUM(F5:F36)</f>
        <v>1</v>
      </c>
      <c r="G37" s="24">
        <f t="shared" si="7"/>
        <v>38</v>
      </c>
      <c r="H37" s="24">
        <f t="shared" si="7"/>
        <v>32</v>
      </c>
      <c r="I37" s="24">
        <f t="shared" si="7"/>
        <v>3</v>
      </c>
      <c r="J37" s="24">
        <f t="shared" si="7"/>
        <v>35</v>
      </c>
      <c r="K37" s="24">
        <f t="shared" si="7"/>
        <v>0</v>
      </c>
      <c r="L37" s="24">
        <f t="shared" si="7"/>
        <v>35</v>
      </c>
      <c r="M37" s="24">
        <f t="shared" si="7"/>
        <v>66</v>
      </c>
      <c r="N37" s="24">
        <f t="shared" si="7"/>
        <v>6</v>
      </c>
      <c r="O37" s="24">
        <f t="shared" si="7"/>
        <v>72</v>
      </c>
      <c r="P37" s="24">
        <f t="shared" si="7"/>
        <v>1</v>
      </c>
      <c r="Q37" s="24">
        <f t="shared" si="7"/>
        <v>73</v>
      </c>
      <c r="R37" s="6"/>
    </row>
    <row r="38" spans="1:18" ht="20.100000000000001" customHeight="1" thickBot="1" x14ac:dyDescent="0.3">
      <c r="A38" s="30" t="s">
        <v>14</v>
      </c>
      <c r="B38" s="31"/>
      <c r="C38" s="25">
        <f>C37/'[1]21'!$D$44*1000</f>
        <v>3.7407855649686432</v>
      </c>
      <c r="D38" s="26"/>
      <c r="E38" s="25">
        <f>E37/'[1]21'!$D$44*1000</f>
        <v>4.0708548795246999</v>
      </c>
      <c r="F38" s="25">
        <f>F37/'[1]21'!$D$44*1000</f>
        <v>0.11002310485201892</v>
      </c>
      <c r="G38" s="25">
        <f>G37/'[1]21'!$D$44*1000</f>
        <v>4.1808779843767194</v>
      </c>
      <c r="H38" s="25">
        <f>H37/'[1]21'!$G$44*1000</f>
        <v>3.4523681087495954</v>
      </c>
      <c r="I38" s="26"/>
      <c r="J38" s="25">
        <f>J37/'[1]21'!$G$44*1000</f>
        <v>3.77602761894487</v>
      </c>
      <c r="K38" s="25">
        <f>K37/'[1]21'!$G$44*1000</f>
        <v>0</v>
      </c>
      <c r="L38" s="25">
        <f>L37/'[1]21'!$G$44*1000</f>
        <v>3.77602761894487</v>
      </c>
      <c r="M38" s="25">
        <f>M37/'[1]21'!$J$44*1000</f>
        <v>3.5951628717725241</v>
      </c>
      <c r="N38" s="26"/>
      <c r="O38" s="25">
        <f>O37/'[1]21'!$J$44*1000</f>
        <v>3.921995860115481</v>
      </c>
      <c r="P38" s="25">
        <f>P37/'[1]21'!$J$44*1000</f>
        <v>5.4472164723826128E-2</v>
      </c>
      <c r="Q38" s="25">
        <f>Q37/'[1]21'!$J$44*1000</f>
        <v>3.9764680248393072</v>
      </c>
      <c r="R38" s="27"/>
    </row>
    <row r="40" spans="1:18" x14ac:dyDescent="0.25">
      <c r="A40" s="28" t="s">
        <v>15</v>
      </c>
      <c r="B40" s="29"/>
    </row>
    <row r="41" spans="1:18" x14ac:dyDescent="0.25">
      <c r="A41" s="29" t="s">
        <v>16</v>
      </c>
      <c r="B41" s="29"/>
    </row>
    <row r="42" spans="1:18" x14ac:dyDescent="0.25">
      <c r="A42" s="29"/>
      <c r="B42" s="29"/>
    </row>
  </sheetData>
  <mergeCells count="17">
    <mergeCell ref="A38:B38"/>
    <mergeCell ref="A37:B37"/>
    <mergeCell ref="H3:H4"/>
    <mergeCell ref="I3:I4"/>
    <mergeCell ref="J3:L3"/>
    <mergeCell ref="M3:M4"/>
    <mergeCell ref="N3:N4"/>
    <mergeCell ref="O3:Q3"/>
    <mergeCell ref="A1:A4"/>
    <mergeCell ref="B1:B4"/>
    <mergeCell ref="C1:Q1"/>
    <mergeCell ref="C2:G2"/>
    <mergeCell ref="H2:L2"/>
    <mergeCell ref="M2:Q2"/>
    <mergeCell ref="C3:C4"/>
    <mergeCell ref="D3:D4"/>
    <mergeCell ref="E3:G3"/>
  </mergeCells>
  <conditionalFormatting sqref="E5">
    <cfRule type="cellIs" dxfId="3" priority="4" stopIfTrue="1" operator="lessThan">
      <formula>$C5</formula>
    </cfRule>
  </conditionalFormatting>
  <conditionalFormatting sqref="O5">
    <cfRule type="cellIs" dxfId="2" priority="3" stopIfTrue="1" operator="lessThan">
      <formula>#REF!</formula>
    </cfRule>
  </conditionalFormatting>
  <conditionalFormatting sqref="E6:E36">
    <cfRule type="cellIs" dxfId="1" priority="2" stopIfTrue="1" operator="lessThan">
      <formula>$C6</formula>
    </cfRule>
  </conditionalFormatting>
  <conditionalFormatting sqref="O6:O36">
    <cfRule type="cellIs" dxfId="0" priority="1" stopIfTrue="1" operator="lessThan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2024-10-10T14:32:10Z</dcterms:created>
  <dcterms:modified xsi:type="dcterms:W3CDTF">2024-10-10T14:36:32Z</dcterms:modified>
</cp:coreProperties>
</file>